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ventBudget-Seminar" sheetId="1" r:id="rId4"/>
    <sheet state="visible" name="EventBudget-Camp" sheetId="2" r:id="rId5"/>
    <sheet state="visible" name="EventBudget-Race" sheetId="3" r:id="rId6"/>
  </sheets>
  <definedNames/>
  <calcPr/>
</workbook>
</file>

<file path=xl/sharedStrings.xml><?xml version="1.0" encoding="utf-8"?>
<sst xmlns="http://schemas.openxmlformats.org/spreadsheetml/2006/main" count="170" uniqueCount="60">
  <si>
    <t>Event Budget - Seminar</t>
  </si>
  <si>
    <t>Start by entering the expenses for your event. Then enter sources of income.</t>
  </si>
  <si>
    <t>Budget Summary</t>
  </si>
  <si>
    <t>Summary of Expenses and Income</t>
  </si>
  <si>
    <t>Total Expenses</t>
  </si>
  <si>
    <t>Expenses</t>
  </si>
  <si>
    <t>Location</t>
  </si>
  <si>
    <t>← You can edit the labels for expense categories in cells F4:F7</t>
  </si>
  <si>
    <t>Total Actual Income</t>
  </si>
  <si>
    <t>Program</t>
  </si>
  <si>
    <t>Food &amp; Drink</t>
  </si>
  <si>
    <t>Note: All numbers in this example are completely made up. Do not use them as a guide for what to do or not to do.</t>
  </si>
  <si>
    <t>Balance</t>
  </si>
  <si>
    <t>Supplies</t>
  </si>
  <si>
    <t>Other</t>
  </si>
  <si>
    <t>Uncategorized</t>
  </si>
  <si>
    <t>Total</t>
  </si>
  <si>
    <t>https://www.vertex42.com/ExcelTemplates/event-budget-template.html</t>
  </si>
  <si>
    <t>© 2015 Vertex42 LLC</t>
  </si>
  <si>
    <t>For Bullet Graph</t>
  </si>
  <si>
    <t>Est. Income</t>
  </si>
  <si>
    <t>Actual Income</t>
  </si>
  <si>
    <t>Y</t>
  </si>
  <si>
    <t>description</t>
  </si>
  <si>
    <t>category</t>
  </si>
  <si>
    <t>quantity</t>
  </si>
  <si>
    <t>unit cost</t>
  </si>
  <si>
    <t xml:space="preserve">amount </t>
  </si>
  <si>
    <t>Room Rental</t>
  </si>
  <si>
    <t>← Enter expenses using the Quantity and Unit Cost columns</t>
  </si>
  <si>
    <t>Catering</t>
  </si>
  <si>
    <t>Speaker</t>
  </si>
  <si>
    <t>← Quantity is assumed to be 1 if left blank</t>
  </si>
  <si>
    <t>Custom Pens</t>
  </si>
  <si>
    <t>Audio CDs</t>
  </si>
  <si>
    <t>← Insert new rows ABOVE this line</t>
  </si>
  <si>
    <t>Income / Funding</t>
  </si>
  <si>
    <t>estimate qty</t>
  </si>
  <si>
    <t>estimate amt</t>
  </si>
  <si>
    <t>actual qty</t>
  </si>
  <si>
    <t xml:space="preserve">actual amount </t>
  </si>
  <si>
    <t>Registration</t>
  </si>
  <si>
    <t>Sales (Audio CDs)</t>
  </si>
  <si>
    <t>Event Budget - Scout Camp</t>
  </si>
  <si>
    <t>Event</t>
  </si>
  <si>
    <t>Site Rental (3 nights)</t>
  </si>
  <si>
    <t>Staff</t>
  </si>
  <si>
    <t>Meals</t>
  </si>
  <si>
    <t>Canopy Tents</t>
  </si>
  <si>
    <t>T-Shirts</t>
  </si>
  <si>
    <t>Existing Budget</t>
  </si>
  <si>
    <t>Troop 145</t>
  </si>
  <si>
    <t>Troop 220</t>
  </si>
  <si>
    <t>Troop 165</t>
  </si>
  <si>
    <t>Troop 505</t>
  </si>
  <si>
    <t>Event Budget - Bike Race</t>
  </si>
  <si>
    <t>Trail Rental</t>
  </si>
  <si>
    <t>Staff &amp; Volunteer Meals</t>
  </si>
  <si>
    <t>Jerseys</t>
  </si>
  <si>
    <t>Sales (Jerseys)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</si>
</sst>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_);[Red]\(&quot;$&quot;#,##0.00\)"/>
    <numFmt numFmtId="165" formatCode="&quot;$&quot;#,##0"/>
    <numFmt numFmtId="166" formatCode="&quot;$&quot;#,##0_);[Red]\(&quot;$&quot;#,##0\)"/>
    <numFmt numFmtId="167" formatCode="_(* #,##0.00_);_(* \(#,##0.00\);_(* &quot;-&quot;??_);_(@_)"/>
    <numFmt numFmtId="168" formatCode="_(&quot;$&quot;* #,##0.00_);_(&quot;$&quot;* \(#,##0.00\);_(&quot;$&quot;* &quot;-&quot;??_);_(@_)"/>
  </numFmts>
  <fonts count="18">
    <font>
      <sz val="11.0"/>
      <color theme="1"/>
      <name val="Calibri"/>
      <scheme val="minor"/>
    </font>
    <font>
      <sz val="11.0"/>
      <color theme="1"/>
      <name val="Arial"/>
    </font>
    <font>
      <sz val="24.0"/>
      <color theme="4"/>
      <name val="Arial"/>
    </font>
    <font/>
    <font>
      <b/>
      <sz val="10.0"/>
      <color theme="4"/>
      <name val="Arial"/>
    </font>
    <font>
      <b/>
      <sz val="11.0"/>
      <color theme="0"/>
      <name val="Arial"/>
    </font>
    <font>
      <b/>
      <sz val="11.0"/>
      <color rgb="FF366092"/>
      <name val="Arial"/>
    </font>
    <font>
      <sz val="11.0"/>
      <color rgb="FF366092"/>
      <name val="Arial"/>
    </font>
    <font>
      <b/>
      <sz val="12.0"/>
      <color rgb="FF244061"/>
      <name val="Arial"/>
    </font>
    <font>
      <sz val="10.0"/>
      <color theme="4"/>
      <name val="Arial"/>
    </font>
    <font>
      <b/>
      <sz val="11.0"/>
      <color rgb="FF244061"/>
      <name val="Arial"/>
    </font>
    <font>
      <u/>
      <sz val="8.0"/>
      <color theme="4"/>
      <name val="Arial"/>
    </font>
    <font>
      <sz val="8.0"/>
      <color theme="4"/>
      <name val="Arial"/>
    </font>
    <font>
      <sz val="11.0"/>
      <color theme="0"/>
      <name val="Arial"/>
    </font>
    <font>
      <sz val="10.0"/>
      <color rgb="FF366092"/>
      <name val="Arial"/>
    </font>
    <font>
      <b/>
      <sz val="10.0"/>
      <color rgb="FF366092"/>
      <name val="Arial"/>
    </font>
    <font>
      <b/>
      <sz val="11.0"/>
      <color theme="1"/>
      <name val="Arial"/>
    </font>
    <font>
      <sz val="11.0"/>
      <color rgb="FF244061"/>
      <name val="Arial"/>
    </font>
  </fonts>
  <fills count="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366092"/>
        <bgColor rgb="FF366092"/>
      </patternFill>
    </fill>
    <fill>
      <patternFill patternType="solid">
        <fgColor theme="4"/>
        <bgColor theme="4"/>
      </patternFill>
    </fill>
    <fill>
      <patternFill patternType="solid">
        <fgColor rgb="FF95B3D7"/>
        <bgColor rgb="FF95B3D7"/>
      </patternFill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rgb="FFF2F2F2"/>
        <bgColor rgb="FFF2F2F2"/>
      </patternFill>
    </fill>
  </fills>
  <borders count="12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right/>
      <top/>
      <bottom style="thick">
        <color rgb="FFDBE5F1"/>
      </bottom>
    </border>
    <border>
      <left/>
      <right/>
      <top style="thick">
        <color rgb="FFDBE5F1"/>
      </top>
      <bottom/>
    </border>
    <border>
      <left/>
      <right/>
      <top style="hair">
        <color theme="4"/>
      </top>
      <bottom style="hair">
        <color theme="4"/>
      </bottom>
    </border>
    <border>
      <left/>
      <right style="hair">
        <color theme="4"/>
      </right>
      <top style="hair">
        <color theme="4"/>
      </top>
      <bottom style="hair">
        <color theme="4"/>
      </bottom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</border>
    <border>
      <left style="hair">
        <color theme="4"/>
      </left>
      <right/>
      <top style="hair">
        <color theme="4"/>
      </top>
      <bottom style="hair">
        <color theme="4"/>
      </bottom>
    </border>
    <border>
      <left/>
      <right/>
      <top style="double">
        <color theme="4"/>
      </top>
      <bottom/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left" vertical="top"/>
    </xf>
    <xf borderId="2" fillId="0" fontId="3" numFmtId="0" xfId="0" applyBorder="1" applyFont="1"/>
    <xf borderId="3" fillId="0" fontId="3" numFmtId="0" xfId="0" applyBorder="1" applyFont="1"/>
    <xf borderId="4" fillId="2" fontId="1" numFmtId="0" xfId="0" applyAlignment="1" applyBorder="1" applyFont="1">
      <alignment vertical="center"/>
    </xf>
    <xf borderId="0" fillId="0" fontId="4" numFmtId="0" xfId="0" applyAlignment="1" applyFont="1">
      <alignment horizontal="left" shrinkToFit="0" vertical="center" wrapText="1"/>
    </xf>
    <xf borderId="1" fillId="3" fontId="5" numFmtId="0" xfId="0" applyAlignment="1" applyBorder="1" applyFill="1" applyFont="1">
      <alignment horizontal="center" vertical="center"/>
    </xf>
    <xf borderId="1" fillId="4" fontId="5" numFmtId="0" xfId="0" applyAlignment="1" applyBorder="1" applyFill="1" applyFont="1">
      <alignment horizontal="center" vertical="center"/>
    </xf>
    <xf borderId="4" fillId="5" fontId="1" numFmtId="0" xfId="0" applyAlignment="1" applyBorder="1" applyFill="1" applyFont="1">
      <alignment vertical="center"/>
    </xf>
    <xf borderId="4" fillId="5" fontId="5" numFmtId="0" xfId="0" applyAlignment="1" applyBorder="1" applyFont="1">
      <alignment horizontal="center" vertical="center"/>
    </xf>
    <xf borderId="4" fillId="6" fontId="1" numFmtId="0" xfId="0" applyAlignment="1" applyBorder="1" applyFill="1" applyFont="1">
      <alignment vertical="center"/>
    </xf>
    <xf borderId="4" fillId="6" fontId="6" numFmtId="0" xfId="0" applyAlignment="1" applyBorder="1" applyFont="1">
      <alignment horizontal="center" vertical="center"/>
    </xf>
    <xf borderId="4" fillId="6" fontId="7" numFmtId="0" xfId="0" applyAlignment="1" applyBorder="1" applyFont="1">
      <alignment horizontal="center" vertical="center"/>
    </xf>
    <xf borderId="4" fillId="7" fontId="8" numFmtId="164" xfId="0" applyAlignment="1" applyBorder="1" applyFill="1" applyFont="1" applyNumberFormat="1">
      <alignment horizontal="center" vertical="center"/>
    </xf>
    <xf borderId="4" fillId="6" fontId="7" numFmtId="0" xfId="0" applyAlignment="1" applyBorder="1" applyFont="1">
      <alignment horizontal="right" vertical="center"/>
    </xf>
    <xf borderId="5" fillId="5" fontId="5" numFmtId="165" xfId="0" applyAlignment="1" applyBorder="1" applyFont="1" applyNumberFormat="1">
      <alignment horizontal="center" vertical="center"/>
    </xf>
    <xf borderId="0" fillId="0" fontId="4" numFmtId="0" xfId="0" applyAlignment="1" applyFont="1">
      <alignment vertical="center"/>
    </xf>
    <xf borderId="4" fillId="5" fontId="5" numFmtId="0" xfId="0" applyAlignment="1" applyBorder="1" applyFont="1">
      <alignment horizontal="center"/>
    </xf>
    <xf borderId="4" fillId="6" fontId="6" numFmtId="166" xfId="0" applyAlignment="1" applyBorder="1" applyFont="1" applyNumberFormat="1">
      <alignment vertical="center"/>
    </xf>
    <xf borderId="0" fillId="0" fontId="4" numFmtId="0" xfId="0" applyAlignment="1" applyFont="1">
      <alignment vertical="top"/>
    </xf>
    <xf borderId="4" fillId="6" fontId="6" numFmtId="0" xfId="0" applyAlignment="1" applyBorder="1" applyFont="1">
      <alignment horizontal="right" vertical="center"/>
    </xf>
    <xf borderId="5" fillId="6" fontId="6" numFmtId="165" xfId="0" applyAlignment="1" applyBorder="1" applyFont="1" applyNumberFormat="1">
      <alignment horizontal="center" vertical="center"/>
    </xf>
    <xf borderId="4" fillId="6" fontId="6" numFmtId="166" xfId="0" applyAlignment="1" applyBorder="1" applyFont="1" applyNumberFormat="1">
      <alignment vertical="top"/>
    </xf>
    <xf borderId="0" fillId="0" fontId="9" numFmtId="0" xfId="0" applyAlignment="1" applyFont="1">
      <alignment horizontal="left" shrinkToFit="0" vertical="top" wrapText="1"/>
    </xf>
    <xf borderId="5" fillId="6" fontId="5" numFmtId="165" xfId="0" applyAlignment="1" applyBorder="1" applyFont="1" applyNumberFormat="1">
      <alignment horizontal="center" vertical="center"/>
    </xf>
    <xf borderId="6" fillId="5" fontId="5" numFmtId="165" xfId="0" applyAlignment="1" applyBorder="1" applyFont="1" applyNumberFormat="1">
      <alignment horizontal="center" vertical="center"/>
    </xf>
    <xf borderId="6" fillId="6" fontId="5" numFmtId="165" xfId="0" applyAlignment="1" applyBorder="1" applyFont="1" applyNumberFormat="1">
      <alignment horizontal="center" vertical="center"/>
    </xf>
    <xf borderId="4" fillId="6" fontId="10" numFmtId="0" xfId="0" applyAlignment="1" applyBorder="1" applyFont="1">
      <alignment horizontal="right" vertical="center"/>
    </xf>
    <xf borderId="6" fillId="6" fontId="10" numFmtId="165" xfId="0" applyAlignment="1" applyBorder="1" applyFont="1" applyNumberFormat="1">
      <alignment horizontal="center" vertical="center"/>
    </xf>
    <xf borderId="6" fillId="6" fontId="6" numFmtId="165" xfId="0" applyAlignment="1" applyBorder="1" applyFont="1" applyNumberFormat="1">
      <alignment horizontal="center" vertical="center"/>
    </xf>
    <xf borderId="1" fillId="2" fontId="11" numFmtId="0" xfId="0" applyAlignment="1" applyBorder="1" applyFont="1">
      <alignment horizontal="left" vertical="center"/>
    </xf>
    <xf borderId="1" fillId="2" fontId="12" numFmtId="0" xfId="0" applyAlignment="1" applyBorder="1" applyFont="1">
      <alignment horizontal="right" vertical="center"/>
    </xf>
    <xf borderId="4" fillId="2" fontId="1" numFmtId="0" xfId="0" applyAlignment="1" applyBorder="1" applyFont="1">
      <alignment horizontal="right" vertical="center"/>
    </xf>
    <xf borderId="4" fillId="2" fontId="1" numFmtId="165" xfId="0" applyAlignment="1" applyBorder="1" applyFont="1" applyNumberFormat="1">
      <alignment vertical="center"/>
    </xf>
    <xf borderId="4" fillId="4" fontId="13" numFmtId="0" xfId="0" applyAlignment="1" applyBorder="1" applyFont="1">
      <alignment horizontal="left" vertical="center"/>
    </xf>
    <xf borderId="4" fillId="4" fontId="5" numFmtId="0" xfId="0" applyAlignment="1" applyBorder="1" applyFont="1">
      <alignment horizontal="left" vertical="center"/>
    </xf>
    <xf borderId="4" fillId="4" fontId="1" numFmtId="0" xfId="0" applyAlignment="1" applyBorder="1" applyFont="1">
      <alignment vertical="center"/>
    </xf>
    <xf borderId="0" fillId="0" fontId="1" numFmtId="0" xfId="0" applyFont="1"/>
    <xf borderId="4" fillId="6" fontId="14" numFmtId="0" xfId="0" applyAlignment="1" applyBorder="1" applyFont="1">
      <alignment vertical="center"/>
    </xf>
    <xf borderId="4" fillId="6" fontId="14" numFmtId="0" xfId="0" applyAlignment="1" applyBorder="1" applyFont="1">
      <alignment horizontal="center" vertical="center"/>
    </xf>
    <xf borderId="4" fillId="6" fontId="14" numFmtId="0" xfId="0" applyAlignment="1" applyBorder="1" applyFont="1">
      <alignment horizontal="right" vertical="center"/>
    </xf>
    <xf borderId="4" fillId="6" fontId="15" numFmtId="0" xfId="0" applyAlignment="1" applyBorder="1" applyFont="1">
      <alignment horizontal="right" vertical="center"/>
    </xf>
    <xf borderId="4" fillId="6" fontId="7" numFmtId="0" xfId="0" applyBorder="1" applyFont="1"/>
    <xf borderId="7" fillId="2" fontId="1" numFmtId="0" xfId="0" applyAlignment="1" applyBorder="1" applyFont="1">
      <alignment vertical="center"/>
    </xf>
    <xf borderId="7" fillId="2" fontId="1" numFmtId="0" xfId="0" applyAlignment="1" applyBorder="1" applyFont="1">
      <alignment horizontal="left" vertical="center"/>
    </xf>
    <xf borderId="8" fillId="2" fontId="1" numFmtId="0" xfId="0" applyAlignment="1" applyBorder="1" applyFont="1">
      <alignment vertical="center"/>
    </xf>
    <xf borderId="9" fillId="2" fontId="1" numFmtId="0" xfId="0" applyAlignment="1" applyBorder="1" applyFont="1">
      <alignment horizontal="center" vertical="center"/>
    </xf>
    <xf borderId="9" fillId="2" fontId="1" numFmtId="4" xfId="0" applyAlignment="1" applyBorder="1" applyFont="1" applyNumberFormat="1">
      <alignment horizontal="right" vertical="center"/>
    </xf>
    <xf borderId="10" fillId="8" fontId="16" numFmtId="167" xfId="0" applyAlignment="1" applyBorder="1" applyFill="1" applyFont="1" applyNumberFormat="1">
      <alignment horizontal="right" vertical="center"/>
    </xf>
    <xf borderId="7" fillId="8" fontId="1" numFmtId="0" xfId="0" applyBorder="1" applyFont="1"/>
    <xf borderId="11" fillId="6" fontId="7" numFmtId="0" xfId="0" applyBorder="1" applyFont="1"/>
    <xf borderId="11" fillId="6" fontId="7" numFmtId="0" xfId="0" applyAlignment="1" applyBorder="1" applyFont="1">
      <alignment horizontal="left"/>
    </xf>
    <xf borderId="11" fillId="6" fontId="10" numFmtId="0" xfId="0" applyAlignment="1" applyBorder="1" applyFont="1">
      <alignment horizontal="right" vertical="center"/>
    </xf>
    <xf borderId="11" fillId="6" fontId="10" numFmtId="168" xfId="0" applyAlignment="1" applyBorder="1" applyFont="1" applyNumberFormat="1">
      <alignment horizontal="right" vertical="center"/>
    </xf>
    <xf borderId="4" fillId="6" fontId="7" numFmtId="0" xfId="0" applyAlignment="1" applyBorder="1" applyFont="1">
      <alignment vertical="center"/>
    </xf>
    <xf borderId="4" fillId="6" fontId="14" numFmtId="0" xfId="0" applyAlignment="1" applyBorder="1" applyFont="1">
      <alignment horizontal="center" shrinkToFit="0" vertical="center" wrapText="1"/>
    </xf>
    <xf borderId="1" fillId="6" fontId="15" numFmtId="0" xfId="0" applyAlignment="1" applyBorder="1" applyFont="1">
      <alignment horizontal="center" vertical="center"/>
    </xf>
    <xf borderId="10" fillId="8" fontId="1" numFmtId="167" xfId="0" applyAlignment="1" applyBorder="1" applyFont="1" applyNumberFormat="1">
      <alignment horizontal="right" vertical="center"/>
    </xf>
    <xf borderId="11" fillId="6" fontId="17" numFmtId="168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/>
      <fill>
        <patternFill patternType="solid">
          <fgColor rgb="FFFF9999"/>
          <bgColor rgb="FFFF99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48346052119207644"/>
          <c:y val="0.42483546832765307"/>
          <c:w val="0.87983552557363"/>
          <c:h val="0.37190915501233984"/>
        </c:manualLayout>
      </c:layout>
      <c:barChart>
        <c:barDir val="col"/>
        <c:ser>
          <c:idx val="0"/>
          <c:order val="0"/>
          <c:tx>
            <c:v>Expenses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'EventBudget-Seminar'!$I$13</c:f>
            </c:strRef>
          </c:cat>
          <c:val>
            <c:numRef>
              <c:f>'EventBudget-Seminar'!$J$13</c:f>
              <c:numCache/>
            </c:numRef>
          </c:val>
        </c:ser>
        <c:axId val="708664367"/>
        <c:axId val="2049095610"/>
      </c:barChart>
      <c:catAx>
        <c:axId val="7086643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49095610"/>
      </c:catAx>
      <c:valAx>
        <c:axId val="20490956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Arial"/>
              </a:defRPr>
            </a:pPr>
          </a:p>
        </c:txPr>
        <c:crossAx val="708664367"/>
      </c:valAx>
    </c:plotArea>
    <c:legend>
      <c:legendPos val="t"/>
      <c:layout>
        <c:manualLayout>
          <c:xMode val="edge"/>
          <c:yMode val="edge"/>
          <c:x val="0.0"/>
          <c:y val="0.07462686567164178"/>
        </c:manualLayout>
      </c:layout>
      <c:overlay val="0"/>
      <c:txPr>
        <a:bodyPr/>
        <a:lstStyle/>
        <a:p>
          <a:pPr lvl="0">
            <a:defRPr b="1" i="0" sz="800">
              <a:solidFill>
                <a:srgbClr val="1A1A1A"/>
              </a:solidFill>
              <a:latin typeface="Arial"/>
            </a:defRPr>
          </a:pPr>
        </a:p>
      </c:txPr>
    </c:legend>
    <c:plotVisOnly val="0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48346052119207644"/>
          <c:y val="0.42483546832765307"/>
          <c:w val="0.87983552557363"/>
          <c:h val="0.37190915501233984"/>
        </c:manualLayout>
      </c:layout>
      <c:barChart>
        <c:barDir val="col"/>
        <c:ser>
          <c:idx val="0"/>
          <c:order val="0"/>
          <c:tx>
            <c:v>Expenses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'EventBudget-Camp'!$I$13</c:f>
            </c:strRef>
          </c:cat>
          <c:val>
            <c:numRef>
              <c:f>'EventBudget-Camp'!$J$13</c:f>
              <c:numCache/>
            </c:numRef>
          </c:val>
        </c:ser>
        <c:axId val="344563418"/>
        <c:axId val="383639119"/>
      </c:barChart>
      <c:catAx>
        <c:axId val="3445634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83639119"/>
      </c:catAx>
      <c:valAx>
        <c:axId val="3836391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Arial"/>
              </a:defRPr>
            </a:pPr>
          </a:p>
        </c:txPr>
        <c:crossAx val="344563418"/>
      </c:valAx>
    </c:plotArea>
    <c:legend>
      <c:legendPos val="t"/>
      <c:layout>
        <c:manualLayout>
          <c:xMode val="edge"/>
          <c:yMode val="edge"/>
          <c:x val="0.0"/>
          <c:y val="0.07462686567164178"/>
        </c:manualLayout>
      </c:layout>
      <c:overlay val="0"/>
      <c:txPr>
        <a:bodyPr/>
        <a:lstStyle/>
        <a:p>
          <a:pPr lvl="0">
            <a:defRPr b="1" i="0" sz="800">
              <a:solidFill>
                <a:srgbClr val="1A1A1A"/>
              </a:solidFill>
              <a:latin typeface="Arial"/>
            </a:defRPr>
          </a:pPr>
        </a:p>
      </c:txPr>
    </c:legend>
    <c:plotVisOnly val="0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48346052119207644"/>
          <c:y val="0.42483546832765307"/>
          <c:w val="0.87983552557363"/>
          <c:h val="0.37190915501233984"/>
        </c:manualLayout>
      </c:layout>
      <c:barChart>
        <c:barDir val="col"/>
        <c:ser>
          <c:idx val="0"/>
          <c:order val="0"/>
          <c:tx>
            <c:v>Expenses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'EventBudget-Race'!$I$13</c:f>
            </c:strRef>
          </c:cat>
          <c:val>
            <c:numRef>
              <c:f>'EventBudget-Race'!$J$13</c:f>
              <c:numCache/>
            </c:numRef>
          </c:val>
        </c:ser>
        <c:axId val="1518151875"/>
        <c:axId val="206356325"/>
      </c:barChart>
      <c:catAx>
        <c:axId val="15181518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6356325"/>
      </c:catAx>
      <c:valAx>
        <c:axId val="2063563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Arial"/>
              </a:defRPr>
            </a:pPr>
          </a:p>
        </c:txPr>
        <c:crossAx val="1518151875"/>
      </c:valAx>
    </c:plotArea>
    <c:legend>
      <c:legendPos val="t"/>
      <c:layout>
        <c:manualLayout>
          <c:xMode val="edge"/>
          <c:yMode val="edge"/>
          <c:x val="0.0"/>
          <c:y val="0.07462686567164178"/>
        </c:manualLayout>
      </c:layout>
      <c:overlay val="0"/>
      <c:txPr>
        <a:bodyPr/>
        <a:lstStyle/>
        <a:p>
          <a:pPr lvl="0">
            <a:defRPr b="1" i="0" sz="800">
              <a:solidFill>
                <a:srgbClr val="1A1A1A"/>
              </a:solidFill>
              <a:latin typeface="Arial"/>
            </a:defRPr>
          </a:pPr>
        </a:p>
      </c:txPr>
    </c:legend>
    <c:plotVisOnly val="0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266700</xdr:colOff>
      <xdr:row>3</xdr:row>
      <xdr:rowOff>0</xdr:rowOff>
    </xdr:from>
    <xdr:ext cx="2266950" cy="14097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266700</xdr:colOff>
      <xdr:row>3</xdr:row>
      <xdr:rowOff>0</xdr:rowOff>
    </xdr:from>
    <xdr:ext cx="2266950" cy="1409700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266700</xdr:colOff>
      <xdr:row>3</xdr:row>
      <xdr:rowOff>0</xdr:rowOff>
    </xdr:from>
    <xdr:ext cx="2266950" cy="1409700"/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vertex42.com/ExcelTemplates/event-budget-template.html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vertex42.com/ExcelTemplates/event-budget-template.html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vertex42.com/ExcelTemplates/event-budget-template.html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86"/>
    <col customWidth="1" min="2" max="2" width="2.14"/>
    <col customWidth="1" min="3" max="3" width="22.14"/>
    <col customWidth="1" min="4" max="5" width="2.14"/>
    <col customWidth="1" min="6" max="10" width="12.86"/>
    <col customWidth="1" min="11" max="11" width="2.14"/>
    <col customWidth="1" min="12" max="12" width="4.29"/>
    <col customWidth="1" min="13" max="13" width="40.0"/>
    <col customWidth="1" min="14" max="26" width="9.14"/>
  </cols>
  <sheetData>
    <row r="1" ht="42.0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5"/>
      <c r="K1" s="1"/>
      <c r="L1" s="1"/>
      <c r="M1" s="6" t="s">
        <v>1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2.5" customHeight="1">
      <c r="A2" s="1"/>
      <c r="B2" s="7" t="s">
        <v>2</v>
      </c>
      <c r="C2" s="3"/>
      <c r="D2" s="4"/>
      <c r="E2" s="8" t="s">
        <v>3</v>
      </c>
      <c r="F2" s="3"/>
      <c r="G2" s="3"/>
      <c r="H2" s="3"/>
      <c r="I2" s="3"/>
      <c r="J2" s="3"/>
      <c r="K2" s="4"/>
      <c r="L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2.5" customHeight="1">
      <c r="A3" s="1"/>
      <c r="B3" s="9"/>
      <c r="C3" s="10" t="s">
        <v>4</v>
      </c>
      <c r="D3" s="9"/>
      <c r="E3" s="11"/>
      <c r="F3" s="11"/>
      <c r="G3" s="12" t="s">
        <v>5</v>
      </c>
      <c r="H3" s="13"/>
      <c r="I3" s="13"/>
      <c r="J3" s="13"/>
      <c r="K3" s="1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2.5" customHeight="1">
      <c r="A4" s="1"/>
      <c r="B4" s="9"/>
      <c r="C4" s="14">
        <f>J31</f>
        <v>2808.5</v>
      </c>
      <c r="D4" s="9"/>
      <c r="E4" s="11"/>
      <c r="F4" s="15" t="s">
        <v>6</v>
      </c>
      <c r="G4" s="16">
        <f t="shared" ref="G4:G8" si="1">SUMIF($F$20:$F$30,"="&amp;F4,$J$20:$J$30)</f>
        <v>1500</v>
      </c>
      <c r="H4" s="13"/>
      <c r="I4" s="13"/>
      <c r="J4" s="13"/>
      <c r="K4" s="11"/>
      <c r="L4" s="1"/>
      <c r="M4" s="17" t="s">
        <v>7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2.5" customHeight="1">
      <c r="A5" s="1"/>
      <c r="B5" s="9"/>
      <c r="C5" s="18" t="s">
        <v>8</v>
      </c>
      <c r="D5" s="9"/>
      <c r="E5" s="11"/>
      <c r="F5" s="15" t="s">
        <v>9</v>
      </c>
      <c r="G5" s="16">
        <f t="shared" si="1"/>
        <v>600</v>
      </c>
      <c r="H5" s="13"/>
      <c r="I5" s="13"/>
      <c r="J5" s="13"/>
      <c r="K5" s="19"/>
      <c r="L5" s="1"/>
      <c r="M5" s="2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2.5" customHeight="1">
      <c r="A6" s="1"/>
      <c r="B6" s="9"/>
      <c r="C6" s="14">
        <f>J40</f>
        <v>3405</v>
      </c>
      <c r="D6" s="9"/>
      <c r="E6" s="11"/>
      <c r="F6" s="15" t="s">
        <v>10</v>
      </c>
      <c r="G6" s="16">
        <f t="shared" si="1"/>
        <v>500</v>
      </c>
      <c r="H6" s="13"/>
      <c r="I6" s="21"/>
      <c r="J6" s="22"/>
      <c r="K6" s="23"/>
      <c r="L6" s="1"/>
      <c r="M6" s="24" t="s">
        <v>11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2.5" customHeight="1">
      <c r="A7" s="1"/>
      <c r="B7" s="9"/>
      <c r="C7" s="10" t="s">
        <v>12</v>
      </c>
      <c r="D7" s="9"/>
      <c r="E7" s="11"/>
      <c r="F7" s="15" t="s">
        <v>13</v>
      </c>
      <c r="G7" s="16">
        <f t="shared" si="1"/>
        <v>58.5</v>
      </c>
      <c r="H7" s="13"/>
      <c r="I7" s="15"/>
      <c r="J7" s="25"/>
      <c r="K7" s="11"/>
      <c r="L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2.5" customHeight="1">
      <c r="A8" s="1"/>
      <c r="B8" s="9"/>
      <c r="C8" s="14">
        <f>C6-C4</f>
        <v>596.5</v>
      </c>
      <c r="D8" s="9"/>
      <c r="E8" s="11"/>
      <c r="F8" s="15" t="s">
        <v>14</v>
      </c>
      <c r="G8" s="26">
        <f t="shared" si="1"/>
        <v>150</v>
      </c>
      <c r="H8" s="13"/>
      <c r="I8" s="15"/>
      <c r="J8" s="27"/>
      <c r="K8" s="11"/>
      <c r="L8" s="1"/>
      <c r="M8" s="1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2.5" hidden="1" customHeight="1">
      <c r="A9" s="1"/>
      <c r="B9" s="9"/>
      <c r="C9" s="9"/>
      <c r="D9" s="9"/>
      <c r="E9" s="11"/>
      <c r="F9" s="15" t="s">
        <v>15</v>
      </c>
      <c r="G9" s="26">
        <f>G10-SUM(G4:G8)</f>
        <v>0</v>
      </c>
      <c r="H9" s="13"/>
      <c r="I9" s="15"/>
      <c r="J9" s="27"/>
      <c r="K9" s="11"/>
      <c r="L9" s="1"/>
      <c r="M9" s="17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2.5" customHeight="1">
      <c r="A10" s="1"/>
      <c r="B10" s="9"/>
      <c r="C10" s="9"/>
      <c r="D10" s="9"/>
      <c r="E10" s="11"/>
      <c r="F10" s="28" t="s">
        <v>16</v>
      </c>
      <c r="G10" s="29">
        <f>J31</f>
        <v>2808.5</v>
      </c>
      <c r="H10" s="13"/>
      <c r="I10" s="21"/>
      <c r="J10" s="30"/>
      <c r="K10" s="11"/>
      <c r="L10" s="1"/>
      <c r="M10" s="1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31" t="s">
        <v>17</v>
      </c>
      <c r="C11" s="3"/>
      <c r="D11" s="3"/>
      <c r="E11" s="3"/>
      <c r="F11" s="3"/>
      <c r="G11" s="3"/>
      <c r="H11" s="4"/>
      <c r="I11" s="32" t="s">
        <v>18</v>
      </c>
      <c r="J11" s="3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hidden="1" customHeight="1">
      <c r="A12" s="1"/>
      <c r="B12" s="5"/>
      <c r="C12" s="5"/>
      <c r="D12" s="5"/>
      <c r="E12" s="5"/>
      <c r="F12" s="5"/>
      <c r="G12" s="5"/>
      <c r="H12" s="5"/>
      <c r="I12" s="5"/>
      <c r="J12" s="33" t="s">
        <v>19</v>
      </c>
      <c r="K12" s="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hidden="1" customHeight="1">
      <c r="A13" s="1"/>
      <c r="B13" s="5"/>
      <c r="C13" s="5"/>
      <c r="D13" s="5"/>
      <c r="E13" s="5"/>
      <c r="F13" s="5"/>
      <c r="G13" s="5"/>
      <c r="H13" s="5"/>
      <c r="I13" s="33" t="s">
        <v>5</v>
      </c>
      <c r="J13" s="34">
        <f>C4</f>
        <v>2808.5</v>
      </c>
      <c r="K13" s="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hidden="1" customHeight="1">
      <c r="A14" s="1"/>
      <c r="B14" s="5"/>
      <c r="C14" s="5"/>
      <c r="D14" s="5"/>
      <c r="E14" s="5"/>
      <c r="F14" s="5"/>
      <c r="G14" s="5"/>
      <c r="H14" s="5"/>
      <c r="I14" s="33" t="s">
        <v>20</v>
      </c>
      <c r="J14" s="34">
        <f>H40</f>
        <v>4650</v>
      </c>
      <c r="K14" s="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hidden="1" customHeight="1">
      <c r="A15" s="1"/>
      <c r="B15" s="5"/>
      <c r="C15" s="5"/>
      <c r="D15" s="5"/>
      <c r="E15" s="5"/>
      <c r="F15" s="5"/>
      <c r="G15" s="5"/>
      <c r="H15" s="5"/>
      <c r="I15" s="33" t="s">
        <v>21</v>
      </c>
      <c r="J15" s="34">
        <f>J40</f>
        <v>3405</v>
      </c>
      <c r="K15" s="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hidden="1" customHeight="1">
      <c r="A16" s="1"/>
      <c r="B16" s="5"/>
      <c r="C16" s="5"/>
      <c r="D16" s="5"/>
      <c r="E16" s="5"/>
      <c r="F16" s="5"/>
      <c r="G16" s="5"/>
      <c r="H16" s="5"/>
      <c r="I16" s="33" t="s">
        <v>22</v>
      </c>
      <c r="J16" s="33">
        <v>0.5</v>
      </c>
      <c r="K16" s="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2.5" customHeight="1">
      <c r="A18" s="1"/>
      <c r="B18" s="35"/>
      <c r="C18" s="36" t="s">
        <v>5</v>
      </c>
      <c r="D18" s="37"/>
      <c r="E18" s="37"/>
      <c r="F18" s="37"/>
      <c r="G18" s="37"/>
      <c r="H18" s="37"/>
      <c r="I18" s="37"/>
      <c r="J18" s="37"/>
      <c r="K18" s="3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8.75" customHeight="1">
      <c r="A19" s="38"/>
      <c r="B19" s="39"/>
      <c r="C19" s="39" t="s">
        <v>23</v>
      </c>
      <c r="D19" s="39"/>
      <c r="E19" s="39"/>
      <c r="F19" s="39" t="s">
        <v>24</v>
      </c>
      <c r="G19" s="39"/>
      <c r="H19" s="40" t="s">
        <v>25</v>
      </c>
      <c r="I19" s="41" t="s">
        <v>26</v>
      </c>
      <c r="J19" s="42" t="s">
        <v>27</v>
      </c>
      <c r="K19" s="43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ht="18.75" customHeight="1">
      <c r="A20" s="38"/>
      <c r="B20" s="44"/>
      <c r="C20" s="44" t="s">
        <v>28</v>
      </c>
      <c r="D20" s="44"/>
      <c r="E20" s="44"/>
      <c r="F20" s="45" t="s">
        <v>6</v>
      </c>
      <c r="G20" s="46"/>
      <c r="H20" s="47"/>
      <c r="I20" s="48">
        <v>1500.0</v>
      </c>
      <c r="J20" s="49">
        <f t="shared" ref="J20:J30" si="2">IF(ISBLANK(I20),0,IF(ISBLANK(H20),I20,H20*I20))</f>
        <v>1500</v>
      </c>
      <c r="K20" s="50"/>
      <c r="L20" s="38"/>
      <c r="M20" s="17" t="s">
        <v>29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18.75" customHeight="1">
      <c r="A21" s="38"/>
      <c r="B21" s="44"/>
      <c r="C21" s="44" t="s">
        <v>30</v>
      </c>
      <c r="D21" s="44"/>
      <c r="E21" s="44"/>
      <c r="F21" s="45" t="s">
        <v>10</v>
      </c>
      <c r="G21" s="46"/>
      <c r="H21" s="47"/>
      <c r="I21" s="48">
        <v>500.0</v>
      </c>
      <c r="J21" s="49">
        <f t="shared" si="2"/>
        <v>500</v>
      </c>
      <c r="K21" s="50"/>
      <c r="L21" s="38"/>
      <c r="M21" s="17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18.75" customHeight="1">
      <c r="A22" s="38"/>
      <c r="B22" s="44"/>
      <c r="C22" s="44" t="s">
        <v>31</v>
      </c>
      <c r="D22" s="44"/>
      <c r="E22" s="44"/>
      <c r="F22" s="45" t="s">
        <v>9</v>
      </c>
      <c r="G22" s="46"/>
      <c r="H22" s="47"/>
      <c r="I22" s="48">
        <v>600.0</v>
      </c>
      <c r="J22" s="49">
        <f t="shared" si="2"/>
        <v>600</v>
      </c>
      <c r="K22" s="50"/>
      <c r="L22" s="38"/>
      <c r="M22" s="17" t="s">
        <v>32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18.75" customHeight="1">
      <c r="A23" s="38"/>
      <c r="B23" s="44"/>
      <c r="C23" s="44" t="s">
        <v>33</v>
      </c>
      <c r="D23" s="44"/>
      <c r="E23" s="44"/>
      <c r="F23" s="45" t="s">
        <v>13</v>
      </c>
      <c r="G23" s="46"/>
      <c r="H23" s="47">
        <v>150.0</v>
      </c>
      <c r="I23" s="48">
        <v>0.39</v>
      </c>
      <c r="J23" s="49">
        <f t="shared" si="2"/>
        <v>58.5</v>
      </c>
      <c r="K23" s="50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18.75" customHeight="1">
      <c r="A24" s="38"/>
      <c r="B24" s="44"/>
      <c r="C24" s="44" t="s">
        <v>34</v>
      </c>
      <c r="D24" s="44"/>
      <c r="E24" s="44"/>
      <c r="F24" s="45" t="s">
        <v>14</v>
      </c>
      <c r="G24" s="46"/>
      <c r="H24" s="47">
        <v>50.0</v>
      </c>
      <c r="I24" s="48">
        <v>3.0</v>
      </c>
      <c r="J24" s="49">
        <f t="shared" si="2"/>
        <v>150</v>
      </c>
      <c r="K24" s="50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18.75" customHeight="1">
      <c r="A25" s="38"/>
      <c r="B25" s="44"/>
      <c r="C25" s="44"/>
      <c r="D25" s="44"/>
      <c r="E25" s="44"/>
      <c r="F25" s="45"/>
      <c r="G25" s="46"/>
      <c r="H25" s="47"/>
      <c r="I25" s="48"/>
      <c r="J25" s="49">
        <f t="shared" si="2"/>
        <v>0</v>
      </c>
      <c r="K25" s="50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18.75" customHeight="1">
      <c r="A26" s="38"/>
      <c r="B26" s="44"/>
      <c r="C26" s="44"/>
      <c r="D26" s="44"/>
      <c r="E26" s="44"/>
      <c r="F26" s="45"/>
      <c r="G26" s="46"/>
      <c r="H26" s="47"/>
      <c r="I26" s="48"/>
      <c r="J26" s="49">
        <f t="shared" si="2"/>
        <v>0</v>
      </c>
      <c r="K26" s="50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18.75" customHeight="1">
      <c r="A27" s="38"/>
      <c r="B27" s="44"/>
      <c r="C27" s="44"/>
      <c r="D27" s="44"/>
      <c r="E27" s="44"/>
      <c r="F27" s="45"/>
      <c r="G27" s="46"/>
      <c r="H27" s="47"/>
      <c r="I27" s="48"/>
      <c r="J27" s="49">
        <f t="shared" si="2"/>
        <v>0</v>
      </c>
      <c r="K27" s="50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ht="18.75" customHeight="1">
      <c r="A28" s="38"/>
      <c r="B28" s="44"/>
      <c r="C28" s="44"/>
      <c r="D28" s="44"/>
      <c r="E28" s="44"/>
      <c r="F28" s="45"/>
      <c r="G28" s="46"/>
      <c r="H28" s="47"/>
      <c r="I28" s="48"/>
      <c r="J28" s="49">
        <f t="shared" si="2"/>
        <v>0</v>
      </c>
      <c r="K28" s="50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8.75" customHeight="1">
      <c r="A29" s="38"/>
      <c r="B29" s="44"/>
      <c r="C29" s="44"/>
      <c r="D29" s="44"/>
      <c r="E29" s="44"/>
      <c r="F29" s="45"/>
      <c r="G29" s="46"/>
      <c r="H29" s="47"/>
      <c r="I29" s="48"/>
      <c r="J29" s="49">
        <f t="shared" si="2"/>
        <v>0</v>
      </c>
      <c r="K29" s="50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ht="18.75" customHeight="1">
      <c r="A30" s="38"/>
      <c r="B30" s="44"/>
      <c r="C30" s="44"/>
      <c r="D30" s="44"/>
      <c r="E30" s="44"/>
      <c r="F30" s="45"/>
      <c r="G30" s="46"/>
      <c r="H30" s="47"/>
      <c r="I30" s="48"/>
      <c r="J30" s="49">
        <f t="shared" si="2"/>
        <v>0</v>
      </c>
      <c r="K30" s="50"/>
      <c r="L30" s="38"/>
      <c r="M30" s="17" t="s">
        <v>35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ht="18.75" customHeight="1">
      <c r="A31" s="38"/>
      <c r="B31" s="51"/>
      <c r="C31" s="52"/>
      <c r="D31" s="51"/>
      <c r="E31" s="51"/>
      <c r="F31" s="51"/>
      <c r="G31" s="51"/>
      <c r="H31" s="51"/>
      <c r="I31" s="53" t="s">
        <v>4</v>
      </c>
      <c r="J31" s="54">
        <f>SUM(J19:J30)</f>
        <v>2808.5</v>
      </c>
      <c r="K31" s="51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ht="18.75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ht="18.75" customHeight="1">
      <c r="A33" s="38"/>
      <c r="B33" s="35"/>
      <c r="C33" s="36" t="s">
        <v>36</v>
      </c>
      <c r="D33" s="37"/>
      <c r="E33" s="37"/>
      <c r="F33" s="37"/>
      <c r="G33" s="37"/>
      <c r="H33" s="37"/>
      <c r="I33" s="37"/>
      <c r="J33" s="37"/>
      <c r="K33" s="37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ht="18.75" customHeight="1">
      <c r="A34" s="38"/>
      <c r="B34" s="55"/>
      <c r="C34" s="39" t="s">
        <v>23</v>
      </c>
      <c r="D34" s="55"/>
      <c r="E34" s="55"/>
      <c r="F34" s="40" t="s">
        <v>26</v>
      </c>
      <c r="G34" s="56" t="s">
        <v>37</v>
      </c>
      <c r="H34" s="40" t="s">
        <v>38</v>
      </c>
      <c r="I34" s="40" t="s">
        <v>39</v>
      </c>
      <c r="J34" s="57" t="s">
        <v>40</v>
      </c>
      <c r="K34" s="4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ht="18.75" customHeight="1">
      <c r="A35" s="38"/>
      <c r="B35" s="44"/>
      <c r="C35" s="44" t="s">
        <v>41</v>
      </c>
      <c r="D35" s="44"/>
      <c r="E35" s="44"/>
      <c r="F35" s="48">
        <v>45.0</v>
      </c>
      <c r="G35" s="47">
        <v>100.0</v>
      </c>
      <c r="H35" s="58">
        <f t="shared" ref="H35:H39" si="3">IF(ISBLANK(F35),0,IF(ISBLANK(G35),F35,G35*F35))</f>
        <v>4500</v>
      </c>
      <c r="I35" s="47">
        <v>75.0</v>
      </c>
      <c r="J35" s="49">
        <f t="shared" ref="J35:J39" si="4">IF(ISBLANK(F35),0,IF(ISBLANK(I35),F35,I35*F35))</f>
        <v>3375</v>
      </c>
      <c r="K35" s="50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ht="18.75" customHeight="1">
      <c r="A36" s="38"/>
      <c r="B36" s="44"/>
      <c r="C36" s="44" t="s">
        <v>42</v>
      </c>
      <c r="D36" s="44"/>
      <c r="E36" s="44"/>
      <c r="F36" s="48">
        <v>10.0</v>
      </c>
      <c r="G36" s="47">
        <v>15.0</v>
      </c>
      <c r="H36" s="58">
        <f t="shared" si="3"/>
        <v>150</v>
      </c>
      <c r="I36" s="47">
        <v>3.0</v>
      </c>
      <c r="J36" s="49">
        <f t="shared" si="4"/>
        <v>30</v>
      </c>
      <c r="K36" s="50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ht="18.75" customHeight="1">
      <c r="A37" s="38"/>
      <c r="B37" s="44"/>
      <c r="C37" s="44"/>
      <c r="D37" s="44"/>
      <c r="E37" s="44"/>
      <c r="F37" s="48"/>
      <c r="G37" s="47"/>
      <c r="H37" s="58">
        <f t="shared" si="3"/>
        <v>0</v>
      </c>
      <c r="I37" s="47"/>
      <c r="J37" s="49">
        <f t="shared" si="4"/>
        <v>0</v>
      </c>
      <c r="K37" s="50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ht="18.75" customHeight="1">
      <c r="A38" s="38"/>
      <c r="B38" s="44"/>
      <c r="C38" s="44"/>
      <c r="D38" s="44"/>
      <c r="E38" s="44"/>
      <c r="F38" s="48"/>
      <c r="G38" s="47"/>
      <c r="H38" s="58">
        <f t="shared" si="3"/>
        <v>0</v>
      </c>
      <c r="I38" s="47"/>
      <c r="J38" s="49">
        <f t="shared" si="4"/>
        <v>0</v>
      </c>
      <c r="K38" s="50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ht="18.75" customHeight="1">
      <c r="A39" s="38"/>
      <c r="B39" s="44"/>
      <c r="C39" s="44"/>
      <c r="D39" s="44"/>
      <c r="E39" s="44"/>
      <c r="F39" s="48"/>
      <c r="G39" s="47"/>
      <c r="H39" s="58">
        <f t="shared" si="3"/>
        <v>0</v>
      </c>
      <c r="I39" s="47"/>
      <c r="J39" s="49">
        <f t="shared" si="4"/>
        <v>0</v>
      </c>
      <c r="K39" s="50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ht="18.75" customHeight="1">
      <c r="A40" s="38"/>
      <c r="B40" s="51"/>
      <c r="C40" s="52"/>
      <c r="D40" s="51"/>
      <c r="E40" s="51"/>
      <c r="F40" s="51"/>
      <c r="G40" s="53" t="s">
        <v>16</v>
      </c>
      <c r="H40" s="59">
        <f>SUM(H34:H39)</f>
        <v>4650</v>
      </c>
      <c r="I40" s="53" t="s">
        <v>16</v>
      </c>
      <c r="J40" s="54">
        <f>SUM(J34:J39)</f>
        <v>3405</v>
      </c>
      <c r="K40" s="51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ht="14.25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ht="14.25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ht="14.25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ht="14.25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ht="14.25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ht="14.25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ht="14.2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ht="14.2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ht="14.2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ht="14.2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ht="14.2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ht="14.2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ht="14.2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ht="14.2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ht="14.2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ht="14.2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ht="14.2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ht="14.2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ht="14.2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ht="14.2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ht="14.2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ht="14.2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ht="14.2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ht="14.25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ht="14.2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ht="14.25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ht="14.25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ht="14.25" customHeight="1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ht="14.25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ht="14.25" customHeight="1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ht="14.25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ht="14.25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ht="14.25" customHeight="1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ht="14.25" customHeight="1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ht="14.25" customHeight="1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ht="14.25" customHeight="1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ht="14.25" customHeight="1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ht="14.25" customHeight="1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ht="14.25" customHeight="1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ht="14.25" customHeight="1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ht="14.25" customHeight="1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ht="14.25" customHeight="1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ht="14.25" customHeight="1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ht="14.25" customHeight="1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ht="14.25" customHeight="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ht="14.25" customHeight="1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ht="14.25" customHeight="1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ht="14.25" customHeight="1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ht="14.25" customHeight="1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ht="14.25" customHeight="1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ht="14.25" customHeight="1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ht="14.25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ht="14.25" customHeight="1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ht="14.25" customHeight="1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ht="14.25" customHeight="1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ht="14.25" customHeight="1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ht="14.25" customHeight="1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ht="14.25" customHeight="1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ht="14.25" customHeight="1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ht="14.25" customHeight="1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ht="14.25" customHeight="1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ht="14.25" customHeight="1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ht="14.25" customHeight="1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ht="14.25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ht="14.25" customHeight="1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ht="14.25" customHeight="1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ht="14.25" customHeight="1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ht="14.25" customHeight="1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ht="14.25" customHeight="1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ht="14.25" customHeight="1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ht="14.25" customHeight="1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ht="14.25" customHeight="1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ht="14.25" customHeight="1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ht="14.25" customHeight="1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ht="14.25" customHeight="1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ht="14.25" customHeight="1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ht="14.25" customHeight="1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ht="14.25" customHeight="1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ht="14.25" customHeight="1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ht="14.25" customHeight="1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ht="14.25" customHeight="1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ht="14.25" customHeight="1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ht="14.25" customHeight="1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ht="14.25" customHeight="1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ht="14.25" customHeight="1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ht="14.25" customHeight="1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ht="14.25" customHeight="1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ht="14.25" customHeight="1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ht="14.25" customHeight="1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ht="14.25" customHeight="1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ht="14.25" customHeight="1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ht="14.25" customHeight="1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ht="14.25" customHeight="1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ht="14.25" customHeight="1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ht="14.25" customHeight="1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ht="14.25" customHeight="1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ht="14.25" customHeight="1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ht="14.25" customHeight="1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ht="14.25" customHeight="1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ht="14.25" customHeight="1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ht="14.25" customHeight="1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ht="14.25" customHeight="1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ht="14.25" customHeight="1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ht="14.25" customHeight="1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ht="14.25" customHeight="1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ht="14.25" customHeight="1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ht="14.25" customHeight="1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ht="14.25" customHeight="1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ht="14.25" customHeight="1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ht="14.25" customHeight="1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ht="14.25" customHeight="1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ht="14.25" customHeight="1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ht="14.25" customHeight="1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ht="14.25" customHeight="1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ht="14.25" customHeight="1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ht="14.25" customHeight="1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ht="14.25" customHeight="1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ht="14.25" customHeight="1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ht="14.25" customHeight="1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ht="14.25" customHeight="1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ht="14.25" customHeight="1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ht="14.25" customHeight="1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ht="14.25" customHeight="1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ht="14.25" customHeight="1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ht="14.25" customHeight="1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ht="14.25" customHeight="1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ht="14.25" customHeight="1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ht="14.25" customHeight="1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ht="14.25" customHeight="1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ht="14.25" customHeight="1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ht="14.25" customHeight="1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ht="14.25" customHeight="1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ht="14.25" customHeight="1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ht="14.25" customHeight="1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ht="14.25" customHeight="1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ht="14.25" customHeight="1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ht="14.25" customHeight="1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ht="14.25" customHeight="1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ht="14.25" customHeight="1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ht="14.25" customHeight="1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ht="14.25" customHeight="1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ht="14.25" customHeight="1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ht="14.25" customHeight="1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ht="14.25" customHeight="1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ht="14.25" customHeight="1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ht="14.25" customHeight="1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ht="14.25" customHeight="1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ht="14.25" customHeight="1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ht="14.25" customHeight="1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ht="14.25" customHeight="1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ht="14.25" customHeight="1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ht="14.25" customHeight="1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ht="14.25" customHeight="1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ht="14.25" customHeight="1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ht="14.25" customHeight="1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ht="14.25" customHeight="1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ht="14.25" customHeight="1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ht="14.25" customHeight="1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ht="14.25" customHeight="1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ht="14.25" customHeight="1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ht="14.25" customHeight="1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ht="14.25" customHeight="1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ht="14.25" customHeight="1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ht="14.25" customHeight="1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ht="14.25" customHeight="1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ht="14.25" customHeight="1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ht="14.25" customHeight="1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ht="14.25" customHeight="1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ht="14.25" customHeight="1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ht="14.25" customHeight="1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ht="14.25" customHeight="1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ht="14.25" customHeight="1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ht="14.25" customHeight="1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ht="14.25" customHeight="1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ht="14.25" customHeight="1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ht="14.25" customHeight="1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ht="14.25" customHeight="1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ht="14.25" customHeight="1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ht="14.25" customHeight="1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ht="14.25" customHeight="1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ht="14.25" customHeight="1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ht="14.25" customHeight="1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ht="14.25" customHeight="1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ht="14.25" customHeight="1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ht="14.25" customHeight="1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ht="14.25" customHeight="1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ht="14.25" customHeight="1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ht="14.25" customHeight="1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ht="14.25" customHeight="1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ht="14.25" customHeight="1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ht="14.25" customHeight="1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ht="14.25" customHeight="1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ht="14.25" customHeight="1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ht="14.25" customHeight="1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ht="14.25" customHeight="1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ht="14.25" customHeight="1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ht="14.25" customHeight="1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ht="14.25" customHeight="1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ht="14.25" customHeight="1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ht="14.25" customHeight="1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ht="14.25" customHeight="1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ht="14.25" customHeight="1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ht="14.25" customHeight="1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ht="14.25" customHeight="1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ht="14.25" customHeight="1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ht="14.25" customHeight="1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ht="14.25" customHeight="1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ht="14.25" customHeight="1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ht="14.25" customHeight="1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ht="14.25" customHeight="1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ht="14.25" customHeight="1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ht="14.25" customHeight="1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ht="14.25" customHeight="1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ht="14.25" customHeight="1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ht="14.25" customHeight="1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ht="14.25" customHeight="1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ht="14.25" customHeight="1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ht="14.25" customHeight="1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ht="14.25" customHeight="1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ht="14.25" customHeight="1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ht="14.25" customHeight="1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ht="14.25" customHeight="1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ht="14.25" customHeight="1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ht="14.25" customHeight="1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ht="14.25" customHeight="1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ht="14.25" customHeight="1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ht="14.25" customHeight="1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ht="14.25" customHeight="1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ht="14.25" customHeight="1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ht="14.25" customHeight="1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ht="14.25" customHeight="1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ht="14.25" customHeight="1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ht="14.25" customHeight="1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ht="14.25" customHeight="1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ht="14.25" customHeight="1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ht="14.25" customHeight="1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ht="14.25" customHeight="1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ht="14.25" customHeight="1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ht="14.25" customHeight="1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ht="14.25" customHeight="1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ht="14.25" customHeight="1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ht="14.25" customHeight="1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ht="14.25" customHeight="1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ht="14.25" customHeight="1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ht="14.25" customHeight="1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ht="14.25" customHeight="1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ht="14.25" customHeight="1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ht="14.25" customHeight="1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ht="14.25" customHeight="1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ht="14.25" customHeight="1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ht="14.25" customHeight="1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ht="14.25" customHeight="1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ht="14.25" customHeight="1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ht="14.25" customHeight="1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ht="14.25" customHeight="1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ht="14.25" customHeight="1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ht="14.25" customHeight="1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ht="14.25" customHeight="1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ht="14.25" customHeight="1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ht="14.25" customHeight="1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ht="14.25" customHeight="1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ht="14.25" customHeight="1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ht="14.25" customHeight="1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ht="14.25" customHeight="1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ht="14.25" customHeight="1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ht="14.25" customHeight="1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ht="14.25" customHeight="1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ht="14.25" customHeight="1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ht="14.25" customHeight="1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ht="14.25" customHeight="1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ht="14.25" customHeight="1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ht="14.25" customHeight="1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ht="14.25" customHeight="1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ht="14.25" customHeight="1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ht="14.25" customHeight="1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ht="14.25" customHeight="1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ht="14.25" customHeight="1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ht="14.25" customHeight="1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ht="14.25" customHeight="1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ht="14.25" customHeight="1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ht="14.25" customHeight="1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ht="14.25" customHeight="1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ht="14.25" customHeight="1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ht="14.25" customHeight="1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ht="14.25" customHeight="1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ht="14.25" customHeight="1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ht="14.25" customHeight="1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ht="14.25" customHeight="1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ht="14.25" customHeight="1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ht="14.25" customHeight="1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ht="14.25" customHeight="1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ht="14.25" customHeight="1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ht="14.25" customHeight="1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ht="14.25" customHeight="1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ht="14.25" customHeight="1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ht="14.25" customHeight="1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ht="14.25" customHeight="1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ht="14.25" customHeight="1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ht="14.25" customHeight="1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ht="14.25" customHeight="1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ht="14.25" customHeight="1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ht="14.25" customHeight="1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ht="14.25" customHeight="1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ht="14.25" customHeight="1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ht="14.25" customHeight="1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ht="14.25" customHeight="1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ht="14.25" customHeight="1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ht="14.25" customHeight="1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ht="14.25" customHeight="1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ht="14.25" customHeight="1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ht="14.25" customHeight="1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ht="14.25" customHeight="1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ht="14.25" customHeight="1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ht="14.25" customHeight="1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ht="14.25" customHeight="1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ht="14.25" customHeight="1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ht="14.25" customHeight="1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ht="14.25" customHeight="1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ht="14.25" customHeight="1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ht="14.25" customHeight="1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ht="14.25" customHeight="1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ht="14.25" customHeight="1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ht="14.25" customHeight="1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ht="14.25" customHeight="1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ht="14.25" customHeight="1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ht="14.25" customHeight="1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ht="14.25" customHeight="1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ht="14.25" customHeight="1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ht="14.25" customHeight="1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ht="14.25" customHeight="1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ht="14.25" customHeight="1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ht="14.25" customHeight="1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ht="14.25" customHeight="1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ht="14.25" customHeight="1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ht="14.25" customHeight="1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ht="14.25" customHeight="1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ht="14.25" customHeight="1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ht="14.25" customHeight="1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ht="14.25" customHeight="1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ht="14.25" customHeight="1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ht="14.25" customHeight="1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ht="14.25" customHeight="1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ht="14.25" customHeight="1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ht="14.25" customHeight="1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ht="14.25" customHeight="1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ht="14.25" customHeight="1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ht="14.25" customHeight="1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ht="14.25" customHeight="1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ht="14.25" customHeight="1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ht="14.25" customHeight="1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ht="14.25" customHeight="1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ht="14.25" customHeight="1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ht="14.25" customHeight="1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ht="14.25" customHeight="1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ht="14.25" customHeight="1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ht="14.25" customHeight="1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ht="14.25" customHeight="1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ht="14.25" customHeight="1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ht="14.25" customHeight="1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ht="14.25" customHeight="1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ht="14.25" customHeight="1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ht="14.25" customHeight="1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ht="14.25" customHeight="1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ht="14.25" customHeight="1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ht="14.25" customHeight="1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ht="14.25" customHeight="1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ht="14.25" customHeight="1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ht="14.25" customHeight="1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ht="14.25" customHeight="1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ht="14.25" customHeight="1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ht="14.25" customHeight="1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ht="14.25" customHeight="1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ht="14.25" customHeight="1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ht="14.25" customHeight="1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ht="14.25" customHeight="1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ht="14.25" customHeight="1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ht="14.25" customHeight="1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ht="14.25" customHeight="1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ht="14.25" customHeight="1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ht="14.25" customHeight="1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ht="14.25" customHeight="1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ht="14.25" customHeight="1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ht="14.25" customHeight="1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ht="14.25" customHeight="1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ht="14.25" customHeight="1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ht="14.25" customHeight="1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ht="14.25" customHeight="1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ht="14.25" customHeight="1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ht="14.25" customHeight="1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ht="14.25" customHeight="1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ht="14.25" customHeight="1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ht="14.25" customHeight="1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ht="14.25" customHeight="1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ht="14.25" customHeight="1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ht="14.25" customHeight="1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ht="14.25" customHeight="1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ht="14.25" customHeight="1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ht="14.25" customHeight="1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ht="14.25" customHeight="1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ht="14.25" customHeight="1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ht="14.25" customHeight="1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ht="14.25" customHeight="1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ht="14.25" customHeight="1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ht="14.25" customHeight="1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ht="14.25" customHeight="1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ht="14.25" customHeight="1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ht="14.25" customHeight="1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ht="14.25" customHeight="1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ht="14.25" customHeight="1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ht="14.25" customHeight="1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ht="14.25" customHeight="1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ht="14.25" customHeight="1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ht="14.25" customHeight="1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ht="14.25" customHeight="1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ht="14.25" customHeight="1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ht="14.25" customHeight="1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ht="14.25" customHeight="1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ht="14.25" customHeight="1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ht="14.25" customHeight="1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ht="14.25" customHeight="1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ht="14.25" customHeight="1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ht="14.25" customHeight="1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ht="14.25" customHeight="1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ht="14.25" customHeight="1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ht="14.25" customHeight="1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ht="14.25" customHeight="1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ht="14.25" customHeight="1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ht="14.25" customHeight="1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ht="14.25" customHeight="1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ht="14.25" customHeight="1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ht="14.25" customHeight="1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ht="14.25" customHeight="1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ht="14.25" customHeight="1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ht="14.25" customHeight="1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ht="14.25" customHeight="1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ht="14.25" customHeight="1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ht="14.25" customHeight="1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ht="14.25" customHeight="1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ht="14.25" customHeight="1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ht="14.25" customHeight="1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ht="14.25" customHeight="1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ht="14.25" customHeight="1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ht="14.25" customHeight="1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ht="14.25" customHeight="1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ht="14.25" customHeight="1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ht="14.25" customHeight="1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ht="14.25" customHeight="1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ht="14.25" customHeight="1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ht="14.25" customHeight="1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ht="14.25" customHeight="1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ht="14.25" customHeight="1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ht="14.25" customHeight="1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ht="14.25" customHeight="1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ht="14.25" customHeight="1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ht="14.25" customHeight="1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ht="14.25" customHeight="1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ht="14.25" customHeight="1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ht="14.25" customHeight="1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ht="14.25" customHeight="1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ht="14.25" customHeight="1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ht="14.25" customHeight="1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ht="14.25" customHeight="1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ht="14.25" customHeight="1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ht="14.25" customHeight="1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ht="14.25" customHeight="1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ht="14.25" customHeight="1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ht="14.25" customHeight="1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ht="14.25" customHeight="1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ht="14.25" customHeight="1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ht="14.25" customHeight="1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ht="14.25" customHeight="1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ht="14.25" customHeight="1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ht="14.25" customHeight="1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ht="14.25" customHeight="1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ht="14.25" customHeight="1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ht="14.25" customHeight="1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ht="14.25" customHeight="1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ht="14.25" customHeight="1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ht="14.25" customHeight="1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ht="14.25" customHeight="1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ht="14.25" customHeight="1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ht="14.25" customHeight="1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ht="14.25" customHeight="1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ht="14.25" customHeight="1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ht="14.25" customHeight="1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ht="14.25" customHeight="1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ht="14.25" customHeight="1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ht="14.25" customHeight="1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ht="14.25" customHeight="1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ht="14.25" customHeight="1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ht="14.25" customHeight="1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ht="14.25" customHeight="1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ht="14.25" customHeight="1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ht="14.25" customHeight="1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ht="14.25" customHeight="1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ht="14.25" customHeight="1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ht="14.25" customHeight="1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ht="14.25" customHeight="1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ht="14.25" customHeight="1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ht="14.25" customHeight="1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ht="14.25" customHeight="1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ht="14.25" customHeight="1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ht="14.25" customHeight="1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ht="14.25" customHeight="1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ht="14.25" customHeight="1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ht="14.25" customHeight="1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ht="14.25" customHeight="1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ht="14.25" customHeight="1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ht="14.25" customHeight="1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ht="14.25" customHeight="1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ht="14.25" customHeight="1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ht="14.25" customHeight="1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ht="14.25" customHeight="1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ht="14.25" customHeight="1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ht="14.25" customHeight="1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ht="14.25" customHeight="1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ht="14.25" customHeight="1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ht="14.25" customHeight="1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ht="14.25" customHeight="1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ht="14.25" customHeight="1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ht="14.25" customHeight="1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ht="14.25" customHeight="1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ht="14.25" customHeight="1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ht="14.25" customHeight="1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ht="14.25" customHeight="1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ht="14.25" customHeight="1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ht="14.25" customHeight="1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ht="14.25" customHeight="1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ht="14.25" customHeight="1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ht="14.25" customHeight="1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ht="14.25" customHeight="1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ht="14.25" customHeight="1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ht="14.25" customHeight="1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ht="14.25" customHeight="1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ht="14.25" customHeight="1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ht="14.25" customHeight="1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ht="14.25" customHeight="1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ht="14.25" customHeight="1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ht="14.25" customHeight="1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ht="14.25" customHeight="1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ht="14.25" customHeight="1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ht="14.25" customHeight="1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ht="14.25" customHeight="1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ht="14.25" customHeight="1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ht="14.25" customHeight="1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ht="14.25" customHeight="1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ht="14.25" customHeight="1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ht="14.25" customHeight="1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ht="14.25" customHeight="1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ht="14.25" customHeight="1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ht="14.25" customHeight="1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ht="14.25" customHeight="1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ht="14.25" customHeight="1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ht="14.25" customHeight="1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ht="14.25" customHeight="1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ht="14.25" customHeight="1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ht="14.25" customHeight="1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ht="14.25" customHeight="1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ht="14.25" customHeight="1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ht="14.25" customHeight="1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ht="14.25" customHeight="1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ht="14.25" customHeight="1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ht="14.25" customHeight="1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ht="14.25" customHeight="1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ht="14.25" customHeight="1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ht="14.25" customHeight="1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ht="14.25" customHeight="1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ht="14.25" customHeight="1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ht="14.25" customHeight="1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ht="14.25" customHeight="1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ht="14.25" customHeight="1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ht="14.25" customHeight="1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ht="14.25" customHeight="1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ht="14.25" customHeight="1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ht="14.25" customHeight="1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ht="14.25" customHeight="1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ht="14.25" customHeight="1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ht="14.25" customHeight="1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ht="14.25" customHeight="1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ht="14.25" customHeight="1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ht="14.25" customHeight="1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ht="14.25" customHeight="1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ht="14.25" customHeight="1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ht="14.25" customHeight="1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ht="14.25" customHeight="1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ht="14.25" customHeight="1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ht="14.25" customHeight="1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ht="14.25" customHeight="1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ht="14.25" customHeight="1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ht="14.25" customHeight="1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ht="14.25" customHeight="1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ht="14.25" customHeight="1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ht="14.25" customHeight="1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ht="14.25" customHeight="1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ht="14.25" customHeight="1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ht="14.25" customHeight="1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ht="14.25" customHeight="1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ht="14.25" customHeight="1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ht="14.25" customHeight="1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ht="14.25" customHeight="1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ht="14.25" customHeight="1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ht="14.25" customHeight="1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ht="14.25" customHeight="1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ht="14.25" customHeight="1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ht="14.25" customHeight="1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ht="14.25" customHeight="1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ht="14.25" customHeight="1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ht="14.25" customHeight="1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ht="14.25" customHeight="1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ht="14.25" customHeight="1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ht="14.25" customHeight="1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ht="14.25" customHeight="1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ht="14.25" customHeight="1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ht="14.25" customHeight="1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ht="14.25" customHeight="1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ht="14.25" customHeight="1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ht="14.25" customHeight="1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ht="14.25" customHeight="1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ht="14.25" customHeight="1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ht="14.25" customHeight="1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ht="14.25" customHeight="1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ht="14.25" customHeight="1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ht="14.25" customHeight="1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ht="14.25" customHeight="1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ht="14.25" customHeight="1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ht="14.25" customHeight="1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ht="14.25" customHeight="1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ht="14.25" customHeight="1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ht="14.25" customHeight="1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ht="14.25" customHeight="1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ht="14.25" customHeight="1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ht="14.25" customHeight="1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ht="14.25" customHeight="1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ht="14.25" customHeight="1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ht="14.25" customHeight="1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ht="14.25" customHeight="1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ht="14.25" customHeight="1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ht="14.25" customHeight="1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ht="14.25" customHeight="1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ht="14.25" customHeight="1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ht="14.25" customHeight="1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ht="14.25" customHeight="1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ht="14.25" customHeight="1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ht="14.25" customHeight="1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ht="14.25" customHeight="1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ht="14.25" customHeight="1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ht="14.25" customHeight="1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ht="14.25" customHeight="1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ht="14.25" customHeight="1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ht="14.25" customHeight="1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ht="14.25" customHeight="1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ht="14.25" customHeight="1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ht="14.25" customHeight="1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ht="14.25" customHeight="1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ht="14.25" customHeight="1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ht="14.25" customHeight="1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ht="14.25" customHeight="1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ht="14.25" customHeight="1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ht="14.25" customHeight="1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ht="14.25" customHeight="1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ht="14.25" customHeight="1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ht="14.25" customHeight="1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ht="14.25" customHeight="1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ht="14.25" customHeight="1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ht="14.25" customHeight="1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ht="14.25" customHeight="1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ht="14.25" customHeight="1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ht="14.25" customHeight="1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ht="14.25" customHeight="1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ht="14.25" customHeight="1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ht="14.25" customHeight="1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ht="14.25" customHeight="1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ht="14.25" customHeight="1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ht="14.25" customHeight="1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ht="14.25" customHeight="1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ht="14.25" customHeight="1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ht="14.25" customHeight="1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ht="14.25" customHeight="1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ht="14.25" customHeight="1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ht="14.25" customHeight="1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ht="14.25" customHeight="1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ht="14.25" customHeight="1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ht="14.25" customHeight="1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ht="14.25" customHeight="1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ht="14.25" customHeight="1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ht="14.25" customHeight="1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ht="14.25" customHeight="1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ht="14.25" customHeight="1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ht="14.25" customHeight="1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ht="14.25" customHeight="1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ht="14.25" customHeight="1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ht="14.25" customHeight="1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ht="14.25" customHeight="1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ht="14.25" customHeight="1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ht="14.25" customHeight="1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ht="14.25" customHeight="1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ht="14.25" customHeight="1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ht="14.25" customHeight="1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ht="14.25" customHeight="1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ht="14.25" customHeight="1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ht="14.25" customHeight="1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ht="14.25" customHeight="1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ht="14.25" customHeight="1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ht="14.25" customHeight="1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ht="14.25" customHeight="1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ht="14.25" customHeight="1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ht="14.25" customHeight="1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ht="14.25" customHeight="1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ht="14.25" customHeight="1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ht="14.25" customHeight="1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ht="14.25" customHeight="1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ht="14.25" customHeight="1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ht="14.25" customHeight="1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ht="14.25" customHeight="1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ht="14.25" customHeight="1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ht="14.25" customHeight="1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ht="14.25" customHeight="1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ht="14.25" customHeight="1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ht="14.25" customHeight="1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ht="14.25" customHeight="1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ht="14.25" customHeight="1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ht="14.25" customHeight="1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ht="14.25" customHeight="1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ht="14.25" customHeight="1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ht="14.25" customHeight="1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ht="14.25" customHeight="1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ht="14.25" customHeight="1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ht="14.25" customHeight="1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ht="14.25" customHeight="1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ht="14.25" customHeight="1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ht="14.25" customHeight="1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ht="14.25" customHeight="1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ht="14.25" customHeight="1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ht="14.25" customHeight="1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ht="14.25" customHeight="1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ht="14.25" customHeight="1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ht="14.25" customHeight="1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ht="14.25" customHeight="1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ht="14.25" customHeight="1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ht="14.25" customHeight="1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ht="14.25" customHeight="1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ht="14.25" customHeight="1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ht="14.25" customHeight="1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ht="14.25" customHeight="1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ht="14.25" customHeight="1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ht="14.25" customHeight="1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ht="14.25" customHeight="1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ht="14.25" customHeight="1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ht="14.25" customHeight="1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ht="14.25" customHeight="1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ht="14.25" customHeight="1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ht="14.25" customHeight="1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ht="14.25" customHeight="1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ht="14.25" customHeight="1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ht="14.25" customHeight="1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ht="14.25" customHeight="1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ht="14.25" customHeight="1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ht="14.25" customHeight="1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ht="14.25" customHeight="1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ht="14.25" customHeight="1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ht="14.25" customHeight="1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ht="14.25" customHeight="1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ht="14.25" customHeight="1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ht="14.25" customHeight="1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ht="14.25" customHeight="1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ht="14.25" customHeight="1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ht="14.25" customHeight="1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ht="14.25" customHeight="1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ht="14.25" customHeight="1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ht="14.25" customHeight="1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ht="14.25" customHeight="1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ht="14.25" customHeight="1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ht="14.25" customHeight="1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ht="14.25" customHeight="1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ht="14.25" customHeight="1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ht="14.25" customHeight="1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ht="14.25" customHeight="1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ht="14.25" customHeight="1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ht="14.25" customHeight="1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ht="14.25" customHeight="1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ht="14.25" customHeight="1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ht="14.25" customHeight="1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ht="14.25" customHeight="1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ht="14.25" customHeight="1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ht="14.25" customHeight="1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ht="14.25" customHeight="1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ht="14.25" customHeight="1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ht="14.25" customHeight="1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ht="14.25" customHeight="1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ht="14.25" customHeight="1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ht="14.25" customHeight="1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ht="14.25" customHeight="1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ht="14.25" customHeight="1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ht="14.25" customHeight="1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ht="14.25" customHeight="1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ht="14.25" customHeight="1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ht="14.25" customHeight="1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ht="14.25" customHeight="1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ht="14.25" customHeight="1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ht="14.25" customHeight="1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ht="14.25" customHeight="1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ht="14.25" customHeight="1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ht="14.25" customHeight="1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ht="14.25" customHeight="1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ht="14.25" customHeight="1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ht="14.25" customHeight="1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ht="14.25" customHeight="1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ht="14.25" customHeight="1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ht="14.25" customHeight="1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ht="14.25" customHeight="1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ht="14.25" customHeight="1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ht="14.25" customHeight="1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ht="14.25" customHeight="1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ht="14.25" customHeight="1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ht="14.25" customHeight="1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ht="14.25" customHeight="1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ht="14.25" customHeight="1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ht="14.25" customHeight="1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ht="14.25" customHeight="1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ht="14.25" customHeight="1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ht="14.25" customHeight="1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ht="14.25" customHeight="1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ht="14.25" customHeight="1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ht="14.25" customHeight="1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ht="14.25" customHeight="1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ht="14.25" customHeight="1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ht="14.25" customHeight="1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ht="14.25" customHeight="1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ht="14.25" customHeight="1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ht="14.25" customHeight="1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ht="14.25" customHeight="1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ht="14.25" customHeight="1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ht="14.25" customHeight="1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ht="14.25" customHeight="1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ht="14.25" customHeight="1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ht="14.25" customHeight="1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ht="14.25" customHeight="1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ht="14.25" customHeight="1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ht="14.25" customHeight="1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ht="14.25" customHeight="1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ht="14.25" customHeight="1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ht="14.25" customHeight="1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ht="14.25" customHeight="1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ht="14.25" customHeight="1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ht="14.25" customHeight="1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ht="14.25" customHeight="1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ht="14.25" customHeight="1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ht="14.25" customHeight="1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ht="14.25" customHeight="1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ht="14.25" customHeight="1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ht="14.25" customHeight="1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ht="14.25" customHeight="1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ht="14.25" customHeight="1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ht="14.25" customHeight="1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ht="14.25" customHeight="1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ht="14.25" customHeight="1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ht="14.25" customHeight="1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ht="14.25" customHeight="1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ht="14.25" customHeight="1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ht="14.25" customHeight="1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ht="14.25" customHeight="1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ht="14.25" customHeight="1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ht="14.25" customHeight="1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ht="14.25" customHeight="1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ht="14.25" customHeight="1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ht="14.25" customHeight="1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ht="14.25" customHeight="1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ht="14.25" customHeight="1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ht="14.25" customHeight="1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ht="14.25" customHeight="1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ht="14.25" customHeight="1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ht="14.25" customHeight="1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ht="14.25" customHeight="1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ht="14.25" customHeight="1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ht="14.25" customHeight="1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ht="14.25" customHeight="1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ht="14.25" customHeight="1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ht="14.25" customHeight="1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ht="14.25" customHeight="1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ht="14.25" customHeight="1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ht="14.25" customHeight="1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ht="14.25" customHeight="1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ht="14.25" customHeight="1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ht="14.25" customHeight="1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ht="14.25" customHeight="1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ht="14.25" customHeight="1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ht="14.25" customHeight="1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ht="14.25" customHeight="1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ht="14.25" customHeight="1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ht="14.25" customHeight="1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ht="14.25" customHeight="1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ht="14.25" customHeight="1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ht="14.25" customHeight="1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ht="14.25" customHeight="1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ht="14.25" customHeight="1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ht="14.25" customHeight="1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ht="14.25" customHeight="1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ht="14.25" customHeight="1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ht="14.25" customHeight="1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ht="14.25" customHeight="1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ht="14.25" customHeight="1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ht="14.25" customHeight="1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ht="14.25" customHeight="1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ht="14.25" customHeight="1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ht="14.25" customHeight="1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ht="14.25" customHeight="1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ht="14.25" customHeight="1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ht="14.25" customHeight="1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ht="14.25" customHeight="1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ht="14.25" customHeight="1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ht="14.25" customHeight="1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ht="14.25" customHeight="1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ht="14.25" customHeight="1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ht="14.25" customHeight="1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ht="14.25" customHeight="1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ht="14.25" customHeight="1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ht="14.25" customHeight="1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ht="14.25" customHeight="1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ht="14.25" customHeight="1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ht="14.25" customHeight="1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ht="14.25" customHeight="1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ht="14.25" customHeight="1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ht="14.25" customHeight="1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ht="14.25" customHeight="1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ht="14.25" customHeight="1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ht="14.25" customHeight="1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ht="14.25" customHeight="1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ht="14.25" customHeight="1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ht="14.25" customHeight="1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ht="14.25" customHeight="1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ht="14.25" customHeight="1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ht="14.25" customHeight="1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ht="14.25" customHeight="1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ht="14.25" customHeight="1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ht="14.25" customHeight="1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ht="14.25" customHeight="1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ht="14.25" customHeight="1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ht="14.25" customHeight="1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ht="14.25" customHeight="1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ht="14.25" customHeight="1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ht="14.25" customHeight="1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ht="14.25" customHeight="1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ht="14.25" customHeight="1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ht="14.25" customHeight="1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ht="14.25" customHeight="1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ht="14.25" customHeight="1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ht="14.25" customHeight="1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ht="14.25" customHeight="1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ht="14.25" customHeight="1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ht="14.25" customHeight="1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ht="14.25" customHeight="1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ht="14.25" customHeight="1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ht="14.25" customHeight="1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ht="14.25" customHeight="1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ht="14.25" customHeight="1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ht="14.25" customHeight="1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ht="14.25" customHeight="1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ht="14.25" customHeight="1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ht="14.25" customHeight="1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ht="14.25" customHeight="1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</sheetData>
  <mergeCells count="8">
    <mergeCell ref="B1:H1"/>
    <mergeCell ref="M1:M2"/>
    <mergeCell ref="B2:D2"/>
    <mergeCell ref="E2:K2"/>
    <mergeCell ref="M6:M7"/>
    <mergeCell ref="B11:H11"/>
    <mergeCell ref="I11:K11"/>
    <mergeCell ref="J34:K34"/>
  </mergeCells>
  <conditionalFormatting sqref="F20:F30">
    <cfRule type="expression" dxfId="0" priority="1">
      <formula>AND(ISBLANK(F20),J20&lt;&gt;0)</formula>
    </cfRule>
  </conditionalFormatting>
  <conditionalFormatting sqref="F20:F30">
    <cfRule type="expression" dxfId="0" priority="2">
      <formula>AND(NOT(ISBLANK(F20)),ISERROR(MATCH(F20,$F$4:$F$8,0)))</formula>
    </cfRule>
  </conditionalFormatting>
  <dataValidations>
    <dataValidation type="list" allowBlank="1" showErrorMessage="1" sqref="F20:F30">
      <formula1>$F$4:$F$8</formula1>
    </dataValidation>
  </dataValidations>
  <hyperlinks>
    <hyperlink r:id="rId1" ref="B11"/>
  </hyperlinks>
  <printOptions/>
  <pageMargins bottom="0.5" footer="0.0" header="0.0" left="0.5" right="0.5" top="0.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86"/>
    <col customWidth="1" min="2" max="2" width="2.14"/>
    <col customWidth="1" min="3" max="3" width="22.14"/>
    <col customWidth="1" min="4" max="5" width="2.14"/>
    <col customWidth="1" min="6" max="10" width="12.86"/>
    <col customWidth="1" min="11" max="11" width="2.14"/>
    <col customWidth="1" min="12" max="12" width="4.29"/>
    <col customWidth="1" min="13" max="13" width="40.0"/>
    <col customWidth="1" min="14" max="26" width="9.14"/>
  </cols>
  <sheetData>
    <row r="1" ht="42.0" customHeight="1">
      <c r="A1" s="1"/>
      <c r="B1" s="2" t="s">
        <v>43</v>
      </c>
      <c r="C1" s="3"/>
      <c r="D1" s="3"/>
      <c r="E1" s="3"/>
      <c r="F1" s="3"/>
      <c r="G1" s="3"/>
      <c r="H1" s="4"/>
      <c r="I1" s="5"/>
      <c r="J1" s="5"/>
      <c r="K1" s="1"/>
      <c r="L1" s="1"/>
      <c r="M1" s="6" t="s">
        <v>1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2.5" customHeight="1">
      <c r="A2" s="1"/>
      <c r="B2" s="7" t="s">
        <v>2</v>
      </c>
      <c r="C2" s="3"/>
      <c r="D2" s="4"/>
      <c r="E2" s="8" t="s">
        <v>3</v>
      </c>
      <c r="F2" s="3"/>
      <c r="G2" s="3"/>
      <c r="H2" s="3"/>
      <c r="I2" s="3"/>
      <c r="J2" s="3"/>
      <c r="K2" s="4"/>
      <c r="L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2.5" customHeight="1">
      <c r="A3" s="1"/>
      <c r="B3" s="9"/>
      <c r="C3" s="10" t="s">
        <v>4</v>
      </c>
      <c r="D3" s="9"/>
      <c r="E3" s="11"/>
      <c r="F3" s="11"/>
      <c r="G3" s="12" t="s">
        <v>5</v>
      </c>
      <c r="H3" s="13"/>
      <c r="I3" s="13"/>
      <c r="J3" s="13"/>
      <c r="K3" s="1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2.5" customHeight="1">
      <c r="A4" s="1"/>
      <c r="B4" s="9"/>
      <c r="C4" s="14">
        <f>J31</f>
        <v>3675</v>
      </c>
      <c r="D4" s="9"/>
      <c r="E4" s="11"/>
      <c r="F4" s="15" t="s">
        <v>6</v>
      </c>
      <c r="G4" s="16">
        <f t="shared" ref="G4:G8" si="1">SUMIF($F$20:$F$30,"="&amp;F4,$J$20:$J$30)</f>
        <v>650</v>
      </c>
      <c r="H4" s="13"/>
      <c r="I4" s="13"/>
      <c r="J4" s="13"/>
      <c r="K4" s="11"/>
      <c r="L4" s="1"/>
      <c r="M4" s="17" t="s">
        <v>7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2.5" customHeight="1">
      <c r="A5" s="1"/>
      <c r="B5" s="9"/>
      <c r="C5" s="18" t="s">
        <v>8</v>
      </c>
      <c r="D5" s="9"/>
      <c r="E5" s="11"/>
      <c r="F5" s="15" t="s">
        <v>44</v>
      </c>
      <c r="G5" s="16">
        <f t="shared" si="1"/>
        <v>500</v>
      </c>
      <c r="H5" s="13"/>
      <c r="I5" s="13"/>
      <c r="J5" s="13"/>
      <c r="K5" s="19"/>
      <c r="L5" s="1"/>
      <c r="M5" s="2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2.5" customHeight="1">
      <c r="A6" s="1"/>
      <c r="B6" s="9"/>
      <c r="C6" s="14">
        <f>J40</f>
        <v>3660</v>
      </c>
      <c r="D6" s="9"/>
      <c r="E6" s="11"/>
      <c r="F6" s="15" t="s">
        <v>10</v>
      </c>
      <c r="G6" s="16">
        <f t="shared" si="1"/>
        <v>1350</v>
      </c>
      <c r="H6" s="13"/>
      <c r="I6" s="21"/>
      <c r="J6" s="22"/>
      <c r="K6" s="23"/>
      <c r="L6" s="1"/>
      <c r="M6" s="24" t="s">
        <v>11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2.5" customHeight="1">
      <c r="A7" s="1"/>
      <c r="B7" s="9"/>
      <c r="C7" s="10" t="s">
        <v>12</v>
      </c>
      <c r="D7" s="9"/>
      <c r="E7" s="11"/>
      <c r="F7" s="15" t="s">
        <v>13</v>
      </c>
      <c r="G7" s="16">
        <f t="shared" si="1"/>
        <v>500</v>
      </c>
      <c r="H7" s="13"/>
      <c r="I7" s="15"/>
      <c r="J7" s="25"/>
      <c r="K7" s="11"/>
      <c r="L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2.5" customHeight="1">
      <c r="A8" s="1"/>
      <c r="B8" s="9"/>
      <c r="C8" s="14">
        <f>C6-C4</f>
        <v>-15</v>
      </c>
      <c r="D8" s="9"/>
      <c r="E8" s="11"/>
      <c r="F8" s="15" t="s">
        <v>14</v>
      </c>
      <c r="G8" s="26">
        <f t="shared" si="1"/>
        <v>675</v>
      </c>
      <c r="H8" s="13"/>
      <c r="I8" s="15"/>
      <c r="J8" s="27"/>
      <c r="K8" s="11"/>
      <c r="L8" s="1"/>
      <c r="M8" s="1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2.5" hidden="1" customHeight="1">
      <c r="A9" s="1"/>
      <c r="B9" s="9"/>
      <c r="C9" s="9"/>
      <c r="D9" s="9"/>
      <c r="E9" s="11"/>
      <c r="F9" s="15" t="s">
        <v>15</v>
      </c>
      <c r="G9" s="26">
        <f>G10-SUM(G4:G8)</f>
        <v>0</v>
      </c>
      <c r="H9" s="13"/>
      <c r="I9" s="15"/>
      <c r="J9" s="27"/>
      <c r="K9" s="11"/>
      <c r="L9" s="1"/>
      <c r="M9" s="17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2.5" customHeight="1">
      <c r="A10" s="1"/>
      <c r="B10" s="9"/>
      <c r="C10" s="9"/>
      <c r="D10" s="9"/>
      <c r="E10" s="11"/>
      <c r="F10" s="28" t="s">
        <v>16</v>
      </c>
      <c r="G10" s="29">
        <f>J31</f>
        <v>3675</v>
      </c>
      <c r="H10" s="13"/>
      <c r="I10" s="21"/>
      <c r="J10" s="30"/>
      <c r="K10" s="11"/>
      <c r="L10" s="1"/>
      <c r="M10" s="1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31" t="s">
        <v>17</v>
      </c>
      <c r="C11" s="3"/>
      <c r="D11" s="3"/>
      <c r="E11" s="3"/>
      <c r="F11" s="3"/>
      <c r="G11" s="3"/>
      <c r="H11" s="4"/>
      <c r="I11" s="32" t="s">
        <v>18</v>
      </c>
      <c r="J11" s="3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hidden="1" customHeight="1">
      <c r="A12" s="1"/>
      <c r="B12" s="5"/>
      <c r="C12" s="5"/>
      <c r="D12" s="5"/>
      <c r="E12" s="5"/>
      <c r="F12" s="5"/>
      <c r="G12" s="5"/>
      <c r="H12" s="5"/>
      <c r="I12" s="5"/>
      <c r="J12" s="33" t="s">
        <v>19</v>
      </c>
      <c r="K12" s="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hidden="1" customHeight="1">
      <c r="A13" s="1"/>
      <c r="B13" s="5"/>
      <c r="C13" s="5"/>
      <c r="D13" s="5"/>
      <c r="E13" s="5"/>
      <c r="F13" s="5"/>
      <c r="G13" s="5"/>
      <c r="H13" s="5"/>
      <c r="I13" s="33" t="s">
        <v>5</v>
      </c>
      <c r="J13" s="34">
        <f>C4</f>
        <v>3675</v>
      </c>
      <c r="K13" s="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hidden="1" customHeight="1">
      <c r="A14" s="1"/>
      <c r="B14" s="5"/>
      <c r="C14" s="5"/>
      <c r="D14" s="5"/>
      <c r="E14" s="5"/>
      <c r="F14" s="5"/>
      <c r="G14" s="5"/>
      <c r="H14" s="5"/>
      <c r="I14" s="33" t="s">
        <v>20</v>
      </c>
      <c r="J14" s="34">
        <f>H40</f>
        <v>3900</v>
      </c>
      <c r="K14" s="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hidden="1" customHeight="1">
      <c r="A15" s="1"/>
      <c r="B15" s="5"/>
      <c r="C15" s="5"/>
      <c r="D15" s="5"/>
      <c r="E15" s="5"/>
      <c r="F15" s="5"/>
      <c r="G15" s="5"/>
      <c r="H15" s="5"/>
      <c r="I15" s="33" t="s">
        <v>21</v>
      </c>
      <c r="J15" s="34">
        <f>J40</f>
        <v>3660</v>
      </c>
      <c r="K15" s="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hidden="1" customHeight="1">
      <c r="A16" s="1"/>
      <c r="B16" s="5"/>
      <c r="C16" s="5"/>
      <c r="D16" s="5"/>
      <c r="E16" s="5"/>
      <c r="F16" s="5"/>
      <c r="G16" s="5"/>
      <c r="H16" s="5"/>
      <c r="I16" s="33" t="s">
        <v>22</v>
      </c>
      <c r="J16" s="33">
        <v>0.5</v>
      </c>
      <c r="K16" s="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2.5" customHeight="1">
      <c r="A18" s="1"/>
      <c r="B18" s="35"/>
      <c r="C18" s="36" t="s">
        <v>5</v>
      </c>
      <c r="D18" s="37"/>
      <c r="E18" s="37"/>
      <c r="F18" s="37"/>
      <c r="G18" s="37"/>
      <c r="H18" s="37"/>
      <c r="I18" s="37"/>
      <c r="J18" s="37"/>
      <c r="K18" s="3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8.75" customHeight="1">
      <c r="A19" s="38"/>
      <c r="B19" s="39"/>
      <c r="C19" s="39" t="s">
        <v>23</v>
      </c>
      <c r="D19" s="39"/>
      <c r="E19" s="39"/>
      <c r="F19" s="39" t="s">
        <v>24</v>
      </c>
      <c r="G19" s="39"/>
      <c r="H19" s="40" t="s">
        <v>25</v>
      </c>
      <c r="I19" s="41" t="s">
        <v>26</v>
      </c>
      <c r="J19" s="42" t="s">
        <v>27</v>
      </c>
      <c r="K19" s="43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ht="18.75" customHeight="1">
      <c r="A20" s="38"/>
      <c r="B20" s="44"/>
      <c r="C20" s="44" t="s">
        <v>45</v>
      </c>
      <c r="D20" s="44"/>
      <c r="E20" s="44"/>
      <c r="F20" s="45" t="s">
        <v>6</v>
      </c>
      <c r="G20" s="46"/>
      <c r="H20" s="47"/>
      <c r="I20" s="48">
        <v>650.0</v>
      </c>
      <c r="J20" s="49">
        <f t="shared" ref="J20:J30" si="2">IF(ISBLANK(I20),0,IF(ISBLANK(H20),I20,H20*I20))</f>
        <v>650</v>
      </c>
      <c r="K20" s="50"/>
      <c r="L20" s="38"/>
      <c r="M20" s="17" t="s">
        <v>29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18.75" customHeight="1">
      <c r="A21" s="38"/>
      <c r="B21" s="44"/>
      <c r="C21" s="44" t="s">
        <v>46</v>
      </c>
      <c r="D21" s="44"/>
      <c r="E21" s="44"/>
      <c r="F21" s="45" t="s">
        <v>44</v>
      </c>
      <c r="G21" s="46"/>
      <c r="H21" s="47">
        <v>5.0</v>
      </c>
      <c r="I21" s="48">
        <v>100.0</v>
      </c>
      <c r="J21" s="49">
        <f t="shared" si="2"/>
        <v>500</v>
      </c>
      <c r="K21" s="50"/>
      <c r="L21" s="38"/>
      <c r="M21" s="17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18.75" customHeight="1">
      <c r="A22" s="38"/>
      <c r="B22" s="44"/>
      <c r="C22" s="44" t="s">
        <v>47</v>
      </c>
      <c r="D22" s="44"/>
      <c r="E22" s="44"/>
      <c r="F22" s="45" t="s">
        <v>10</v>
      </c>
      <c r="G22" s="46"/>
      <c r="H22" s="47">
        <v>45.0</v>
      </c>
      <c r="I22" s="48">
        <v>30.0</v>
      </c>
      <c r="J22" s="49">
        <f t="shared" si="2"/>
        <v>1350</v>
      </c>
      <c r="K22" s="50"/>
      <c r="L22" s="38"/>
      <c r="M22" s="17" t="s">
        <v>32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18.75" customHeight="1">
      <c r="A23" s="38"/>
      <c r="B23" s="44"/>
      <c r="C23" s="44" t="s">
        <v>48</v>
      </c>
      <c r="D23" s="44"/>
      <c r="E23" s="44"/>
      <c r="F23" s="45" t="s">
        <v>13</v>
      </c>
      <c r="G23" s="46"/>
      <c r="H23" s="47">
        <v>2.0</v>
      </c>
      <c r="I23" s="48">
        <v>250.0</v>
      </c>
      <c r="J23" s="49">
        <f t="shared" si="2"/>
        <v>500</v>
      </c>
      <c r="K23" s="50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18.75" customHeight="1">
      <c r="A24" s="38"/>
      <c r="B24" s="44"/>
      <c r="C24" s="44" t="s">
        <v>49</v>
      </c>
      <c r="D24" s="44"/>
      <c r="E24" s="44"/>
      <c r="F24" s="45" t="s">
        <v>14</v>
      </c>
      <c r="G24" s="46"/>
      <c r="H24" s="47">
        <v>45.0</v>
      </c>
      <c r="I24" s="48">
        <v>15.0</v>
      </c>
      <c r="J24" s="49">
        <f t="shared" si="2"/>
        <v>675</v>
      </c>
      <c r="K24" s="50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18.75" customHeight="1">
      <c r="A25" s="38"/>
      <c r="B25" s="44"/>
      <c r="C25" s="44"/>
      <c r="D25" s="44"/>
      <c r="E25" s="44"/>
      <c r="F25" s="45"/>
      <c r="G25" s="46"/>
      <c r="H25" s="47"/>
      <c r="I25" s="48"/>
      <c r="J25" s="49">
        <f t="shared" si="2"/>
        <v>0</v>
      </c>
      <c r="K25" s="50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18.75" customHeight="1">
      <c r="A26" s="38"/>
      <c r="B26" s="44"/>
      <c r="C26" s="44"/>
      <c r="D26" s="44"/>
      <c r="E26" s="44"/>
      <c r="F26" s="45"/>
      <c r="G26" s="46"/>
      <c r="H26" s="47"/>
      <c r="I26" s="48"/>
      <c r="J26" s="49">
        <f t="shared" si="2"/>
        <v>0</v>
      </c>
      <c r="K26" s="50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18.75" customHeight="1">
      <c r="A27" s="38"/>
      <c r="B27" s="44"/>
      <c r="C27" s="44"/>
      <c r="D27" s="44"/>
      <c r="E27" s="44"/>
      <c r="F27" s="45"/>
      <c r="G27" s="46"/>
      <c r="H27" s="47"/>
      <c r="I27" s="48"/>
      <c r="J27" s="49">
        <f t="shared" si="2"/>
        <v>0</v>
      </c>
      <c r="K27" s="50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ht="18.75" customHeight="1">
      <c r="A28" s="38"/>
      <c r="B28" s="44"/>
      <c r="C28" s="44"/>
      <c r="D28" s="44"/>
      <c r="E28" s="44"/>
      <c r="F28" s="45"/>
      <c r="G28" s="46"/>
      <c r="H28" s="47"/>
      <c r="I28" s="48"/>
      <c r="J28" s="49">
        <f t="shared" si="2"/>
        <v>0</v>
      </c>
      <c r="K28" s="50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8.75" customHeight="1">
      <c r="A29" s="38"/>
      <c r="B29" s="44"/>
      <c r="C29" s="44"/>
      <c r="D29" s="44"/>
      <c r="E29" s="44"/>
      <c r="F29" s="45"/>
      <c r="G29" s="46"/>
      <c r="H29" s="47"/>
      <c r="I29" s="48"/>
      <c r="J29" s="49">
        <f t="shared" si="2"/>
        <v>0</v>
      </c>
      <c r="K29" s="50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ht="18.75" customHeight="1">
      <c r="A30" s="38"/>
      <c r="B30" s="44"/>
      <c r="C30" s="44"/>
      <c r="D30" s="44"/>
      <c r="E30" s="44"/>
      <c r="F30" s="45"/>
      <c r="G30" s="46"/>
      <c r="H30" s="47"/>
      <c r="I30" s="48"/>
      <c r="J30" s="49">
        <f t="shared" si="2"/>
        <v>0</v>
      </c>
      <c r="K30" s="50"/>
      <c r="L30" s="38"/>
      <c r="M30" s="17" t="s">
        <v>35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ht="18.75" customHeight="1">
      <c r="A31" s="38"/>
      <c r="B31" s="51"/>
      <c r="C31" s="52"/>
      <c r="D31" s="51"/>
      <c r="E31" s="51"/>
      <c r="F31" s="51"/>
      <c r="G31" s="51"/>
      <c r="H31" s="51"/>
      <c r="I31" s="53" t="s">
        <v>4</v>
      </c>
      <c r="J31" s="54">
        <f>SUM(J19:J30)</f>
        <v>3675</v>
      </c>
      <c r="K31" s="51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ht="18.75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ht="18.75" customHeight="1">
      <c r="A33" s="38"/>
      <c r="B33" s="35"/>
      <c r="C33" s="36" t="s">
        <v>36</v>
      </c>
      <c r="D33" s="37"/>
      <c r="E33" s="37"/>
      <c r="F33" s="37"/>
      <c r="G33" s="37"/>
      <c r="H33" s="37"/>
      <c r="I33" s="37"/>
      <c r="J33" s="37"/>
      <c r="K33" s="37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ht="18.75" customHeight="1">
      <c r="A34" s="38"/>
      <c r="B34" s="55"/>
      <c r="C34" s="39" t="s">
        <v>23</v>
      </c>
      <c r="D34" s="55"/>
      <c r="E34" s="55"/>
      <c r="F34" s="40" t="s">
        <v>26</v>
      </c>
      <c r="G34" s="56" t="s">
        <v>37</v>
      </c>
      <c r="H34" s="40" t="s">
        <v>38</v>
      </c>
      <c r="I34" s="40" t="s">
        <v>39</v>
      </c>
      <c r="J34" s="57" t="s">
        <v>40</v>
      </c>
      <c r="K34" s="4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ht="18.75" customHeight="1">
      <c r="A35" s="38"/>
      <c r="B35" s="44"/>
      <c r="C35" s="44" t="s">
        <v>50</v>
      </c>
      <c r="D35" s="44"/>
      <c r="E35" s="44"/>
      <c r="F35" s="48">
        <v>300.0</v>
      </c>
      <c r="G35" s="47"/>
      <c r="H35" s="58">
        <f t="shared" ref="H35:H39" si="3">IF(ISBLANK(F35),0,IF(ISBLANK(G35),F35,G35*F35))</f>
        <v>300</v>
      </c>
      <c r="I35" s="47"/>
      <c r="J35" s="49">
        <f t="shared" ref="J35:J39" si="4">IF(ISBLANK(F35),0,IF(ISBLANK(I35),F35,I35*F35))</f>
        <v>300</v>
      </c>
      <c r="K35" s="50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ht="18.75" customHeight="1">
      <c r="A36" s="38"/>
      <c r="B36" s="44"/>
      <c r="C36" s="44" t="s">
        <v>51</v>
      </c>
      <c r="D36" s="44"/>
      <c r="E36" s="44"/>
      <c r="F36" s="48">
        <v>80.0</v>
      </c>
      <c r="G36" s="47">
        <v>10.0</v>
      </c>
      <c r="H36" s="58">
        <f t="shared" si="3"/>
        <v>800</v>
      </c>
      <c r="I36" s="47">
        <v>9.0</v>
      </c>
      <c r="J36" s="49">
        <f t="shared" si="4"/>
        <v>720</v>
      </c>
      <c r="K36" s="50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ht="18.75" customHeight="1">
      <c r="A37" s="38"/>
      <c r="B37" s="44"/>
      <c r="C37" s="44" t="s">
        <v>52</v>
      </c>
      <c r="D37" s="44"/>
      <c r="E37" s="44"/>
      <c r="F37" s="48">
        <v>80.0</v>
      </c>
      <c r="G37" s="47">
        <v>16.0</v>
      </c>
      <c r="H37" s="58">
        <f t="shared" si="3"/>
        <v>1280</v>
      </c>
      <c r="I37" s="47">
        <v>14.0</v>
      </c>
      <c r="J37" s="49">
        <f t="shared" si="4"/>
        <v>1120</v>
      </c>
      <c r="K37" s="50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ht="18.75" customHeight="1">
      <c r="A38" s="38"/>
      <c r="B38" s="44"/>
      <c r="C38" s="44" t="s">
        <v>53</v>
      </c>
      <c r="D38" s="44"/>
      <c r="E38" s="44"/>
      <c r="F38" s="48">
        <v>80.0</v>
      </c>
      <c r="G38" s="47">
        <v>7.0</v>
      </c>
      <c r="H38" s="58">
        <f t="shared" si="3"/>
        <v>560</v>
      </c>
      <c r="I38" s="47">
        <v>8.0</v>
      </c>
      <c r="J38" s="49">
        <f t="shared" si="4"/>
        <v>640</v>
      </c>
      <c r="K38" s="50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ht="18.75" customHeight="1">
      <c r="A39" s="38"/>
      <c r="B39" s="44"/>
      <c r="C39" s="44" t="s">
        <v>54</v>
      </c>
      <c r="D39" s="44"/>
      <c r="E39" s="44"/>
      <c r="F39" s="48">
        <v>80.0</v>
      </c>
      <c r="G39" s="47">
        <v>12.0</v>
      </c>
      <c r="H39" s="58">
        <f t="shared" si="3"/>
        <v>960</v>
      </c>
      <c r="I39" s="47">
        <v>11.0</v>
      </c>
      <c r="J39" s="49">
        <f t="shared" si="4"/>
        <v>880</v>
      </c>
      <c r="K39" s="50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ht="18.75" customHeight="1">
      <c r="A40" s="38"/>
      <c r="B40" s="51"/>
      <c r="C40" s="52"/>
      <c r="D40" s="51"/>
      <c r="E40" s="51"/>
      <c r="F40" s="51"/>
      <c r="G40" s="53" t="s">
        <v>16</v>
      </c>
      <c r="H40" s="59">
        <f>SUM(H34:H39)</f>
        <v>3900</v>
      </c>
      <c r="I40" s="53" t="s">
        <v>16</v>
      </c>
      <c r="J40" s="54">
        <f>SUM(J34:J39)</f>
        <v>3660</v>
      </c>
      <c r="K40" s="51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ht="14.25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ht="14.25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ht="14.25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ht="14.25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ht="14.25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ht="14.25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ht="14.2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ht="14.2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ht="14.2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ht="14.2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ht="14.2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ht="14.2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ht="14.2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ht="14.2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ht="14.2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ht="14.2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ht="14.2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ht="14.2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ht="14.2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ht="14.2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ht="14.2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ht="14.2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ht="14.2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ht="14.25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ht="14.2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ht="14.25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ht="14.25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ht="14.25" customHeight="1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ht="14.25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ht="14.25" customHeight="1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ht="14.25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ht="14.25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ht="14.25" customHeight="1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ht="14.25" customHeight="1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ht="14.25" customHeight="1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ht="14.25" customHeight="1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ht="14.25" customHeight="1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ht="14.25" customHeight="1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ht="14.25" customHeight="1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ht="14.25" customHeight="1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ht="14.25" customHeight="1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ht="14.25" customHeight="1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ht="14.25" customHeight="1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ht="14.25" customHeight="1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ht="14.25" customHeight="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ht="14.25" customHeight="1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ht="14.25" customHeight="1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ht="14.25" customHeight="1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ht="14.25" customHeight="1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ht="14.25" customHeight="1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ht="14.25" customHeight="1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ht="14.25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ht="14.25" customHeight="1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ht="14.25" customHeight="1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ht="14.25" customHeight="1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ht="14.25" customHeight="1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ht="14.25" customHeight="1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ht="14.25" customHeight="1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ht="14.25" customHeight="1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ht="14.25" customHeight="1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ht="14.25" customHeight="1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ht="14.25" customHeight="1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ht="14.25" customHeight="1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ht="14.25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ht="14.25" customHeight="1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ht="14.25" customHeight="1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ht="14.25" customHeight="1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ht="14.25" customHeight="1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ht="14.25" customHeight="1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ht="14.25" customHeight="1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ht="14.25" customHeight="1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ht="14.25" customHeight="1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ht="14.25" customHeight="1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ht="14.25" customHeight="1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ht="14.25" customHeight="1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ht="14.25" customHeight="1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ht="14.25" customHeight="1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ht="14.25" customHeight="1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ht="14.25" customHeight="1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ht="14.25" customHeight="1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ht="14.25" customHeight="1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ht="14.25" customHeight="1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ht="14.25" customHeight="1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ht="14.25" customHeight="1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ht="14.25" customHeight="1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ht="14.25" customHeight="1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ht="14.25" customHeight="1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ht="14.25" customHeight="1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ht="14.25" customHeight="1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ht="14.25" customHeight="1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ht="14.25" customHeight="1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ht="14.25" customHeight="1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ht="14.25" customHeight="1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ht="14.25" customHeight="1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ht="14.25" customHeight="1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ht="14.25" customHeight="1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ht="14.25" customHeight="1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ht="14.25" customHeight="1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ht="14.25" customHeight="1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ht="14.25" customHeight="1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ht="14.25" customHeight="1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ht="14.25" customHeight="1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ht="14.25" customHeight="1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ht="14.25" customHeight="1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ht="14.25" customHeight="1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ht="14.25" customHeight="1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ht="14.25" customHeight="1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ht="14.25" customHeight="1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ht="14.25" customHeight="1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ht="14.25" customHeight="1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ht="14.25" customHeight="1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ht="14.25" customHeight="1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ht="14.25" customHeight="1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ht="14.25" customHeight="1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ht="14.25" customHeight="1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ht="14.25" customHeight="1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ht="14.25" customHeight="1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ht="14.25" customHeight="1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ht="14.25" customHeight="1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ht="14.25" customHeight="1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ht="14.25" customHeight="1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ht="14.25" customHeight="1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ht="14.25" customHeight="1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ht="14.25" customHeight="1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ht="14.25" customHeight="1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ht="14.25" customHeight="1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ht="14.25" customHeight="1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ht="14.25" customHeight="1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ht="14.25" customHeight="1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ht="14.25" customHeight="1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ht="14.25" customHeight="1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ht="14.25" customHeight="1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ht="14.25" customHeight="1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ht="14.25" customHeight="1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ht="14.25" customHeight="1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ht="14.25" customHeight="1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ht="14.25" customHeight="1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ht="14.25" customHeight="1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ht="14.25" customHeight="1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ht="14.25" customHeight="1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ht="14.25" customHeight="1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ht="14.25" customHeight="1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ht="14.25" customHeight="1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ht="14.25" customHeight="1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ht="14.25" customHeight="1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ht="14.25" customHeight="1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ht="14.25" customHeight="1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ht="14.25" customHeight="1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ht="14.25" customHeight="1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ht="14.25" customHeight="1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ht="14.25" customHeight="1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ht="14.25" customHeight="1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ht="14.25" customHeight="1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ht="14.25" customHeight="1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ht="14.25" customHeight="1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ht="14.25" customHeight="1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ht="14.25" customHeight="1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ht="14.25" customHeight="1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ht="14.25" customHeight="1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ht="14.25" customHeight="1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ht="14.25" customHeight="1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ht="14.25" customHeight="1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ht="14.25" customHeight="1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ht="14.25" customHeight="1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ht="14.25" customHeight="1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ht="14.25" customHeight="1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ht="14.25" customHeight="1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ht="14.25" customHeight="1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ht="14.25" customHeight="1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ht="14.25" customHeight="1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ht="14.25" customHeight="1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ht="14.25" customHeight="1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ht="14.25" customHeight="1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ht="14.25" customHeight="1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ht="14.25" customHeight="1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ht="14.25" customHeight="1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ht="14.25" customHeight="1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ht="14.25" customHeight="1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ht="14.25" customHeight="1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ht="14.25" customHeight="1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ht="14.25" customHeight="1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ht="14.25" customHeight="1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ht="14.25" customHeight="1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ht="14.25" customHeight="1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ht="14.25" customHeight="1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ht="14.25" customHeight="1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ht="14.25" customHeight="1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ht="14.25" customHeight="1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ht="14.25" customHeight="1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ht="14.25" customHeight="1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ht="14.25" customHeight="1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ht="14.25" customHeight="1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ht="14.25" customHeight="1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ht="14.25" customHeight="1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ht="14.25" customHeight="1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ht="14.25" customHeight="1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ht="14.25" customHeight="1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ht="14.25" customHeight="1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ht="14.25" customHeight="1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ht="14.25" customHeight="1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ht="14.25" customHeight="1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ht="14.25" customHeight="1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ht="14.25" customHeight="1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ht="14.25" customHeight="1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ht="14.25" customHeight="1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ht="14.25" customHeight="1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ht="14.25" customHeight="1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ht="14.25" customHeight="1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ht="14.25" customHeight="1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ht="14.25" customHeight="1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ht="14.25" customHeight="1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ht="14.25" customHeight="1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ht="14.25" customHeight="1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ht="14.25" customHeight="1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ht="14.25" customHeight="1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ht="14.25" customHeight="1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ht="14.25" customHeight="1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ht="14.25" customHeight="1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ht="14.25" customHeight="1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ht="14.25" customHeight="1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ht="14.25" customHeight="1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ht="14.25" customHeight="1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ht="14.25" customHeight="1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ht="14.25" customHeight="1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ht="14.25" customHeight="1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ht="14.25" customHeight="1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ht="14.25" customHeight="1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ht="14.25" customHeight="1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ht="14.25" customHeight="1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ht="14.25" customHeight="1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ht="14.25" customHeight="1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ht="14.25" customHeight="1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ht="14.25" customHeight="1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ht="14.25" customHeight="1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ht="14.25" customHeight="1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ht="14.25" customHeight="1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ht="14.25" customHeight="1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ht="14.25" customHeight="1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ht="14.25" customHeight="1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ht="14.25" customHeight="1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ht="14.25" customHeight="1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ht="14.25" customHeight="1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ht="14.25" customHeight="1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ht="14.25" customHeight="1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ht="14.25" customHeight="1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ht="14.25" customHeight="1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ht="14.25" customHeight="1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ht="14.25" customHeight="1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ht="14.25" customHeight="1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ht="14.25" customHeight="1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ht="14.25" customHeight="1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ht="14.25" customHeight="1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ht="14.25" customHeight="1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ht="14.25" customHeight="1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ht="14.25" customHeight="1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ht="14.25" customHeight="1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ht="14.25" customHeight="1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ht="14.25" customHeight="1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ht="14.25" customHeight="1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ht="14.25" customHeight="1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ht="14.25" customHeight="1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ht="14.25" customHeight="1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ht="14.25" customHeight="1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ht="14.25" customHeight="1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ht="14.25" customHeight="1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ht="14.25" customHeight="1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ht="14.25" customHeight="1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ht="14.25" customHeight="1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ht="14.25" customHeight="1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ht="14.25" customHeight="1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ht="14.25" customHeight="1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ht="14.25" customHeight="1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ht="14.25" customHeight="1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ht="14.25" customHeight="1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ht="14.25" customHeight="1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ht="14.25" customHeight="1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ht="14.25" customHeight="1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ht="14.25" customHeight="1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ht="14.25" customHeight="1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ht="14.25" customHeight="1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ht="14.25" customHeight="1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ht="14.25" customHeight="1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ht="14.25" customHeight="1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ht="14.25" customHeight="1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ht="14.25" customHeight="1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ht="14.25" customHeight="1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ht="14.25" customHeight="1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ht="14.25" customHeight="1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ht="14.25" customHeight="1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ht="14.25" customHeight="1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ht="14.25" customHeight="1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ht="14.25" customHeight="1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ht="14.25" customHeight="1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ht="14.25" customHeight="1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ht="14.25" customHeight="1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ht="14.25" customHeight="1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ht="14.25" customHeight="1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ht="14.25" customHeight="1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ht="14.25" customHeight="1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ht="14.25" customHeight="1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ht="14.25" customHeight="1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ht="14.25" customHeight="1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ht="14.25" customHeight="1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ht="14.25" customHeight="1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ht="14.25" customHeight="1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ht="14.25" customHeight="1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ht="14.25" customHeight="1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ht="14.25" customHeight="1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ht="14.25" customHeight="1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ht="14.25" customHeight="1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ht="14.25" customHeight="1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ht="14.25" customHeight="1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ht="14.25" customHeight="1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ht="14.25" customHeight="1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ht="14.25" customHeight="1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ht="14.25" customHeight="1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ht="14.25" customHeight="1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ht="14.25" customHeight="1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ht="14.25" customHeight="1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ht="14.25" customHeight="1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ht="14.25" customHeight="1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ht="14.25" customHeight="1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ht="14.25" customHeight="1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ht="14.25" customHeight="1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ht="14.25" customHeight="1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ht="14.25" customHeight="1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ht="14.25" customHeight="1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ht="14.25" customHeight="1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ht="14.25" customHeight="1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ht="14.25" customHeight="1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ht="14.25" customHeight="1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ht="14.25" customHeight="1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ht="14.25" customHeight="1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ht="14.25" customHeight="1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ht="14.25" customHeight="1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ht="14.25" customHeight="1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ht="14.25" customHeight="1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ht="14.25" customHeight="1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ht="14.25" customHeight="1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ht="14.25" customHeight="1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ht="14.25" customHeight="1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ht="14.25" customHeight="1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ht="14.25" customHeight="1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ht="14.25" customHeight="1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ht="14.25" customHeight="1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ht="14.25" customHeight="1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ht="14.25" customHeight="1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ht="14.25" customHeight="1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ht="14.25" customHeight="1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ht="14.25" customHeight="1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ht="14.25" customHeight="1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ht="14.25" customHeight="1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ht="14.25" customHeight="1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ht="14.25" customHeight="1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ht="14.25" customHeight="1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ht="14.25" customHeight="1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ht="14.25" customHeight="1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ht="14.25" customHeight="1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ht="14.25" customHeight="1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ht="14.25" customHeight="1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ht="14.25" customHeight="1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ht="14.25" customHeight="1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ht="14.25" customHeight="1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ht="14.25" customHeight="1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ht="14.25" customHeight="1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ht="14.25" customHeight="1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ht="14.25" customHeight="1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ht="14.25" customHeight="1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ht="14.25" customHeight="1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ht="14.25" customHeight="1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ht="14.25" customHeight="1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ht="14.25" customHeight="1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ht="14.25" customHeight="1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ht="14.25" customHeight="1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ht="14.25" customHeight="1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ht="14.25" customHeight="1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ht="14.25" customHeight="1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ht="14.25" customHeight="1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ht="14.25" customHeight="1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ht="14.25" customHeight="1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ht="14.25" customHeight="1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ht="14.25" customHeight="1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ht="14.25" customHeight="1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ht="14.25" customHeight="1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ht="14.25" customHeight="1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ht="14.25" customHeight="1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ht="14.25" customHeight="1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ht="14.25" customHeight="1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ht="14.25" customHeight="1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ht="14.25" customHeight="1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ht="14.25" customHeight="1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ht="14.25" customHeight="1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ht="14.25" customHeight="1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ht="14.25" customHeight="1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ht="14.25" customHeight="1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ht="14.25" customHeight="1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ht="14.25" customHeight="1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ht="14.25" customHeight="1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ht="14.25" customHeight="1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ht="14.25" customHeight="1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ht="14.25" customHeight="1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ht="14.25" customHeight="1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ht="14.25" customHeight="1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ht="14.25" customHeight="1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ht="14.25" customHeight="1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ht="14.25" customHeight="1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ht="14.25" customHeight="1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ht="14.25" customHeight="1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ht="14.25" customHeight="1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ht="14.25" customHeight="1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ht="14.25" customHeight="1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ht="14.25" customHeight="1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ht="14.25" customHeight="1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ht="14.25" customHeight="1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ht="14.25" customHeight="1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ht="14.25" customHeight="1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ht="14.25" customHeight="1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ht="14.25" customHeight="1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ht="14.25" customHeight="1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ht="14.25" customHeight="1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ht="14.25" customHeight="1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ht="14.25" customHeight="1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ht="14.25" customHeight="1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ht="14.25" customHeight="1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ht="14.25" customHeight="1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ht="14.25" customHeight="1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ht="14.25" customHeight="1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ht="14.25" customHeight="1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ht="14.25" customHeight="1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ht="14.25" customHeight="1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ht="14.25" customHeight="1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ht="14.25" customHeight="1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ht="14.25" customHeight="1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ht="14.25" customHeight="1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ht="14.25" customHeight="1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ht="14.25" customHeight="1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ht="14.25" customHeight="1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ht="14.25" customHeight="1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ht="14.25" customHeight="1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ht="14.25" customHeight="1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ht="14.25" customHeight="1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ht="14.25" customHeight="1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ht="14.25" customHeight="1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ht="14.25" customHeight="1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ht="14.25" customHeight="1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ht="14.25" customHeight="1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ht="14.25" customHeight="1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ht="14.25" customHeight="1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ht="14.25" customHeight="1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ht="14.25" customHeight="1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ht="14.25" customHeight="1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ht="14.25" customHeight="1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ht="14.25" customHeight="1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ht="14.25" customHeight="1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ht="14.25" customHeight="1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ht="14.25" customHeight="1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ht="14.25" customHeight="1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ht="14.25" customHeight="1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ht="14.25" customHeight="1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ht="14.25" customHeight="1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ht="14.25" customHeight="1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ht="14.25" customHeight="1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ht="14.25" customHeight="1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ht="14.25" customHeight="1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ht="14.25" customHeight="1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ht="14.25" customHeight="1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ht="14.25" customHeight="1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ht="14.25" customHeight="1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ht="14.25" customHeight="1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ht="14.25" customHeight="1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ht="14.25" customHeight="1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ht="14.25" customHeight="1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ht="14.25" customHeight="1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ht="14.25" customHeight="1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ht="14.25" customHeight="1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ht="14.25" customHeight="1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ht="14.25" customHeight="1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ht="14.25" customHeight="1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ht="14.25" customHeight="1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ht="14.25" customHeight="1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ht="14.25" customHeight="1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ht="14.25" customHeight="1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ht="14.25" customHeight="1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ht="14.25" customHeight="1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ht="14.25" customHeight="1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ht="14.25" customHeight="1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ht="14.25" customHeight="1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ht="14.25" customHeight="1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ht="14.25" customHeight="1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ht="14.25" customHeight="1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ht="14.25" customHeight="1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ht="14.25" customHeight="1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ht="14.25" customHeight="1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ht="14.25" customHeight="1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ht="14.25" customHeight="1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ht="14.25" customHeight="1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ht="14.25" customHeight="1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ht="14.25" customHeight="1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ht="14.25" customHeight="1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ht="14.25" customHeight="1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ht="14.25" customHeight="1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ht="14.25" customHeight="1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ht="14.25" customHeight="1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ht="14.25" customHeight="1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ht="14.25" customHeight="1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ht="14.25" customHeight="1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ht="14.25" customHeight="1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ht="14.25" customHeight="1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ht="14.25" customHeight="1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ht="14.25" customHeight="1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ht="14.25" customHeight="1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ht="14.25" customHeight="1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ht="14.25" customHeight="1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ht="14.25" customHeight="1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ht="14.25" customHeight="1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ht="14.25" customHeight="1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ht="14.25" customHeight="1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ht="14.25" customHeight="1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ht="14.25" customHeight="1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ht="14.25" customHeight="1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ht="14.25" customHeight="1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ht="14.25" customHeight="1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ht="14.25" customHeight="1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ht="14.25" customHeight="1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ht="14.25" customHeight="1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ht="14.25" customHeight="1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ht="14.25" customHeight="1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ht="14.25" customHeight="1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ht="14.25" customHeight="1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ht="14.25" customHeight="1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ht="14.25" customHeight="1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ht="14.25" customHeight="1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ht="14.25" customHeight="1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ht="14.25" customHeight="1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ht="14.25" customHeight="1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ht="14.25" customHeight="1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ht="14.25" customHeight="1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ht="14.25" customHeight="1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ht="14.25" customHeight="1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ht="14.25" customHeight="1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ht="14.25" customHeight="1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ht="14.25" customHeight="1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ht="14.25" customHeight="1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ht="14.25" customHeight="1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ht="14.25" customHeight="1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ht="14.25" customHeight="1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ht="14.25" customHeight="1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ht="14.25" customHeight="1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ht="14.25" customHeight="1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ht="14.25" customHeight="1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ht="14.25" customHeight="1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ht="14.25" customHeight="1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ht="14.25" customHeight="1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ht="14.25" customHeight="1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ht="14.25" customHeight="1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ht="14.25" customHeight="1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ht="14.25" customHeight="1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ht="14.25" customHeight="1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ht="14.25" customHeight="1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ht="14.25" customHeight="1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ht="14.25" customHeight="1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ht="14.25" customHeight="1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ht="14.25" customHeight="1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ht="14.25" customHeight="1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ht="14.25" customHeight="1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ht="14.25" customHeight="1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ht="14.25" customHeight="1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ht="14.25" customHeight="1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ht="14.25" customHeight="1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ht="14.25" customHeight="1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ht="14.25" customHeight="1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ht="14.25" customHeight="1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ht="14.25" customHeight="1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ht="14.25" customHeight="1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ht="14.25" customHeight="1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ht="14.25" customHeight="1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ht="14.25" customHeight="1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ht="14.25" customHeight="1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ht="14.25" customHeight="1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ht="14.25" customHeight="1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ht="14.25" customHeight="1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ht="14.25" customHeight="1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ht="14.25" customHeight="1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ht="14.25" customHeight="1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ht="14.25" customHeight="1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ht="14.25" customHeight="1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ht="14.25" customHeight="1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ht="14.25" customHeight="1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ht="14.25" customHeight="1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ht="14.25" customHeight="1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ht="14.25" customHeight="1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ht="14.25" customHeight="1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ht="14.25" customHeight="1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ht="14.25" customHeight="1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ht="14.25" customHeight="1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ht="14.25" customHeight="1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ht="14.25" customHeight="1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ht="14.25" customHeight="1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ht="14.25" customHeight="1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ht="14.25" customHeight="1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ht="14.25" customHeight="1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ht="14.25" customHeight="1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ht="14.25" customHeight="1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ht="14.25" customHeight="1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ht="14.25" customHeight="1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ht="14.25" customHeight="1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ht="14.25" customHeight="1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ht="14.25" customHeight="1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ht="14.25" customHeight="1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ht="14.25" customHeight="1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ht="14.25" customHeight="1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ht="14.25" customHeight="1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ht="14.25" customHeight="1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ht="14.25" customHeight="1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ht="14.25" customHeight="1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ht="14.25" customHeight="1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ht="14.25" customHeight="1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ht="14.25" customHeight="1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ht="14.25" customHeight="1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ht="14.25" customHeight="1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ht="14.25" customHeight="1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ht="14.25" customHeight="1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ht="14.25" customHeight="1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ht="14.25" customHeight="1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ht="14.25" customHeight="1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ht="14.25" customHeight="1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ht="14.25" customHeight="1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ht="14.25" customHeight="1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ht="14.25" customHeight="1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ht="14.25" customHeight="1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ht="14.25" customHeight="1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ht="14.25" customHeight="1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ht="14.25" customHeight="1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ht="14.25" customHeight="1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ht="14.25" customHeight="1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ht="14.25" customHeight="1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ht="14.25" customHeight="1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ht="14.25" customHeight="1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ht="14.25" customHeight="1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ht="14.25" customHeight="1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ht="14.25" customHeight="1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ht="14.25" customHeight="1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ht="14.25" customHeight="1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ht="14.25" customHeight="1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ht="14.25" customHeight="1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ht="14.25" customHeight="1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ht="14.25" customHeight="1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ht="14.25" customHeight="1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ht="14.25" customHeight="1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ht="14.25" customHeight="1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ht="14.25" customHeight="1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ht="14.25" customHeight="1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ht="14.25" customHeight="1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ht="14.25" customHeight="1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ht="14.25" customHeight="1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ht="14.25" customHeight="1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ht="14.25" customHeight="1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ht="14.25" customHeight="1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ht="14.25" customHeight="1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ht="14.25" customHeight="1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ht="14.25" customHeight="1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ht="14.25" customHeight="1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ht="14.25" customHeight="1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ht="14.25" customHeight="1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ht="14.25" customHeight="1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ht="14.25" customHeight="1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ht="14.25" customHeight="1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ht="14.25" customHeight="1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ht="14.25" customHeight="1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ht="14.25" customHeight="1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ht="14.25" customHeight="1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ht="14.25" customHeight="1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ht="14.25" customHeight="1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ht="14.25" customHeight="1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ht="14.25" customHeight="1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ht="14.25" customHeight="1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ht="14.25" customHeight="1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ht="14.25" customHeight="1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ht="14.25" customHeight="1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ht="14.25" customHeight="1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ht="14.25" customHeight="1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ht="14.25" customHeight="1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ht="14.25" customHeight="1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ht="14.25" customHeight="1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ht="14.25" customHeight="1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ht="14.25" customHeight="1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ht="14.25" customHeight="1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ht="14.25" customHeight="1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ht="14.25" customHeight="1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ht="14.25" customHeight="1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ht="14.25" customHeight="1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ht="14.25" customHeight="1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ht="14.25" customHeight="1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ht="14.25" customHeight="1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ht="14.25" customHeight="1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ht="14.25" customHeight="1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ht="14.25" customHeight="1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ht="14.25" customHeight="1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ht="14.25" customHeight="1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ht="14.25" customHeight="1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ht="14.25" customHeight="1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ht="14.25" customHeight="1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ht="14.25" customHeight="1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ht="14.25" customHeight="1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ht="14.25" customHeight="1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ht="14.25" customHeight="1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ht="14.25" customHeight="1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ht="14.25" customHeight="1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ht="14.25" customHeight="1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ht="14.25" customHeight="1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ht="14.25" customHeight="1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ht="14.25" customHeight="1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ht="14.25" customHeight="1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ht="14.25" customHeight="1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ht="14.25" customHeight="1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ht="14.25" customHeight="1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ht="14.25" customHeight="1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ht="14.25" customHeight="1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ht="14.25" customHeight="1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ht="14.25" customHeight="1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ht="14.25" customHeight="1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ht="14.25" customHeight="1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ht="14.25" customHeight="1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ht="14.25" customHeight="1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ht="14.25" customHeight="1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ht="14.25" customHeight="1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ht="14.25" customHeight="1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ht="14.25" customHeight="1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ht="14.25" customHeight="1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ht="14.25" customHeight="1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ht="14.25" customHeight="1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ht="14.25" customHeight="1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ht="14.25" customHeight="1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ht="14.25" customHeight="1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ht="14.25" customHeight="1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ht="14.25" customHeight="1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ht="14.25" customHeight="1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ht="14.25" customHeight="1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ht="14.25" customHeight="1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ht="14.25" customHeight="1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ht="14.25" customHeight="1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ht="14.25" customHeight="1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ht="14.25" customHeight="1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ht="14.25" customHeight="1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ht="14.25" customHeight="1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ht="14.25" customHeight="1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ht="14.25" customHeight="1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ht="14.25" customHeight="1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ht="14.25" customHeight="1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ht="14.25" customHeight="1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ht="14.25" customHeight="1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ht="14.25" customHeight="1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ht="14.25" customHeight="1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ht="14.25" customHeight="1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ht="14.25" customHeight="1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ht="14.25" customHeight="1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ht="14.25" customHeight="1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ht="14.25" customHeight="1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ht="14.25" customHeight="1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ht="14.25" customHeight="1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ht="14.25" customHeight="1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ht="14.25" customHeight="1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ht="14.25" customHeight="1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ht="14.25" customHeight="1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ht="14.25" customHeight="1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ht="14.25" customHeight="1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ht="14.25" customHeight="1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ht="14.25" customHeight="1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ht="14.25" customHeight="1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ht="14.25" customHeight="1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ht="14.25" customHeight="1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ht="14.25" customHeight="1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ht="14.25" customHeight="1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ht="14.25" customHeight="1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ht="14.25" customHeight="1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ht="14.25" customHeight="1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ht="14.25" customHeight="1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ht="14.25" customHeight="1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ht="14.25" customHeight="1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ht="14.25" customHeight="1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ht="14.25" customHeight="1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ht="14.25" customHeight="1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ht="14.25" customHeight="1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ht="14.25" customHeight="1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ht="14.25" customHeight="1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ht="14.25" customHeight="1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ht="14.25" customHeight="1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ht="14.25" customHeight="1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ht="14.25" customHeight="1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ht="14.25" customHeight="1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ht="14.25" customHeight="1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ht="14.25" customHeight="1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ht="14.25" customHeight="1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ht="14.25" customHeight="1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ht="14.25" customHeight="1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ht="14.25" customHeight="1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ht="14.25" customHeight="1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ht="14.25" customHeight="1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ht="14.25" customHeight="1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ht="14.25" customHeight="1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ht="14.25" customHeight="1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ht="14.25" customHeight="1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ht="14.25" customHeight="1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ht="14.25" customHeight="1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ht="14.25" customHeight="1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ht="14.25" customHeight="1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ht="14.25" customHeight="1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ht="14.25" customHeight="1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ht="14.25" customHeight="1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ht="14.25" customHeight="1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ht="14.25" customHeight="1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ht="14.25" customHeight="1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ht="14.25" customHeight="1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ht="14.25" customHeight="1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ht="14.25" customHeight="1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ht="14.25" customHeight="1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ht="14.25" customHeight="1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ht="14.25" customHeight="1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ht="14.25" customHeight="1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ht="14.25" customHeight="1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ht="14.25" customHeight="1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ht="14.25" customHeight="1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ht="14.25" customHeight="1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ht="14.25" customHeight="1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ht="14.25" customHeight="1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ht="14.25" customHeight="1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ht="14.25" customHeight="1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ht="14.25" customHeight="1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ht="14.25" customHeight="1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ht="14.25" customHeight="1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ht="14.25" customHeight="1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ht="14.25" customHeight="1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ht="14.25" customHeight="1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ht="14.25" customHeight="1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ht="14.25" customHeight="1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ht="14.25" customHeight="1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ht="14.25" customHeight="1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ht="14.25" customHeight="1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ht="14.25" customHeight="1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ht="14.25" customHeight="1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ht="14.25" customHeight="1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ht="14.25" customHeight="1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ht="14.25" customHeight="1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ht="14.25" customHeight="1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ht="14.25" customHeight="1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ht="14.25" customHeight="1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ht="14.25" customHeight="1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ht="14.25" customHeight="1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ht="14.25" customHeight="1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ht="14.25" customHeight="1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ht="14.25" customHeight="1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ht="14.25" customHeight="1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ht="14.25" customHeight="1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ht="14.25" customHeight="1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ht="14.25" customHeight="1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ht="14.25" customHeight="1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ht="14.25" customHeight="1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ht="14.25" customHeight="1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ht="14.25" customHeight="1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ht="14.25" customHeight="1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ht="14.25" customHeight="1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ht="14.25" customHeight="1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ht="14.25" customHeight="1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ht="14.25" customHeight="1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ht="14.25" customHeight="1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ht="14.25" customHeight="1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ht="14.25" customHeight="1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ht="14.25" customHeight="1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ht="14.25" customHeight="1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ht="14.25" customHeight="1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ht="14.25" customHeight="1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ht="14.25" customHeight="1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ht="14.25" customHeight="1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ht="14.25" customHeight="1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ht="14.25" customHeight="1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ht="14.25" customHeight="1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ht="14.25" customHeight="1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ht="14.25" customHeight="1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ht="14.25" customHeight="1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ht="14.25" customHeight="1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ht="14.25" customHeight="1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ht="14.25" customHeight="1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ht="14.25" customHeight="1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ht="14.25" customHeight="1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ht="14.25" customHeight="1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ht="14.25" customHeight="1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ht="14.25" customHeight="1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ht="14.25" customHeight="1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ht="14.25" customHeight="1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ht="14.25" customHeight="1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ht="14.25" customHeight="1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ht="14.25" customHeight="1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ht="14.25" customHeight="1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ht="14.25" customHeight="1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ht="14.25" customHeight="1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ht="14.25" customHeight="1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ht="14.25" customHeight="1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ht="14.25" customHeight="1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ht="14.25" customHeight="1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ht="14.25" customHeight="1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ht="14.25" customHeight="1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ht="14.25" customHeight="1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ht="14.25" customHeight="1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ht="14.25" customHeight="1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ht="14.25" customHeight="1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ht="14.25" customHeight="1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ht="14.25" customHeight="1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ht="14.25" customHeight="1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ht="14.25" customHeight="1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ht="14.25" customHeight="1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ht="14.25" customHeight="1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ht="14.25" customHeight="1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ht="14.25" customHeight="1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ht="14.25" customHeight="1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ht="14.25" customHeight="1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ht="14.25" customHeight="1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ht="14.25" customHeight="1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ht="14.25" customHeight="1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ht="14.25" customHeight="1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ht="14.25" customHeight="1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ht="14.25" customHeight="1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ht="14.25" customHeight="1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ht="14.25" customHeight="1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ht="14.25" customHeight="1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ht="14.25" customHeight="1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ht="14.25" customHeight="1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ht="14.25" customHeight="1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ht="14.25" customHeight="1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ht="14.25" customHeight="1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ht="14.25" customHeight="1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ht="14.25" customHeight="1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ht="14.25" customHeight="1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ht="14.25" customHeight="1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ht="14.25" customHeight="1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ht="14.25" customHeight="1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ht="14.25" customHeight="1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ht="14.25" customHeight="1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ht="14.25" customHeight="1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ht="14.25" customHeight="1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ht="14.25" customHeight="1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ht="14.25" customHeight="1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ht="14.25" customHeight="1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ht="14.25" customHeight="1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ht="14.25" customHeight="1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ht="14.25" customHeight="1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ht="14.25" customHeight="1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ht="14.25" customHeight="1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ht="14.25" customHeight="1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ht="14.25" customHeight="1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ht="14.25" customHeight="1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ht="14.25" customHeight="1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ht="14.25" customHeight="1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ht="14.25" customHeight="1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ht="14.25" customHeight="1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ht="14.25" customHeight="1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ht="14.25" customHeight="1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ht="14.25" customHeight="1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ht="14.25" customHeight="1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ht="14.25" customHeight="1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ht="14.25" customHeight="1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</sheetData>
  <mergeCells count="8">
    <mergeCell ref="B1:H1"/>
    <mergeCell ref="M1:M2"/>
    <mergeCell ref="B2:D2"/>
    <mergeCell ref="E2:K2"/>
    <mergeCell ref="M6:M7"/>
    <mergeCell ref="B11:H11"/>
    <mergeCell ref="I11:K11"/>
    <mergeCell ref="J34:K34"/>
  </mergeCells>
  <conditionalFormatting sqref="F20:F30">
    <cfRule type="expression" dxfId="0" priority="1">
      <formula>AND(ISBLANK(F20),J20&lt;&gt;0)</formula>
    </cfRule>
  </conditionalFormatting>
  <conditionalFormatting sqref="F20:F30">
    <cfRule type="expression" dxfId="0" priority="2">
      <formula>AND(NOT(ISBLANK(F20)),ISERROR(MATCH(F20,$F$4:$F$8,0)))</formula>
    </cfRule>
  </conditionalFormatting>
  <dataValidations>
    <dataValidation type="list" allowBlank="1" showErrorMessage="1" sqref="F20:F30">
      <formula1>$F$4:$F$8</formula1>
    </dataValidation>
  </dataValidations>
  <hyperlinks>
    <hyperlink r:id="rId1" ref="B11"/>
  </hyperlinks>
  <printOptions/>
  <pageMargins bottom="0.5" footer="0.0" header="0.0" left="0.5" right="0.5" top="0.5"/>
  <pageSetup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86"/>
    <col customWidth="1" min="2" max="2" width="2.14"/>
    <col customWidth="1" min="3" max="3" width="22.14"/>
    <col customWidth="1" min="4" max="5" width="2.14"/>
    <col customWidth="1" min="6" max="10" width="12.86"/>
    <col customWidth="1" min="11" max="11" width="2.14"/>
    <col customWidth="1" min="12" max="12" width="4.29"/>
    <col customWidth="1" min="13" max="13" width="40.0"/>
    <col customWidth="1" min="14" max="26" width="9.14"/>
  </cols>
  <sheetData>
    <row r="1" ht="42.0" customHeight="1">
      <c r="A1" s="1"/>
      <c r="B1" s="2" t="s">
        <v>55</v>
      </c>
      <c r="C1" s="3"/>
      <c r="D1" s="3"/>
      <c r="E1" s="3"/>
      <c r="F1" s="3"/>
      <c r="G1" s="3"/>
      <c r="H1" s="4"/>
      <c r="I1" s="5"/>
      <c r="J1" s="5"/>
      <c r="K1" s="1"/>
      <c r="L1" s="1"/>
      <c r="M1" s="6" t="s">
        <v>1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2.5" customHeight="1">
      <c r="A2" s="1"/>
      <c r="B2" s="7" t="s">
        <v>2</v>
      </c>
      <c r="C2" s="3"/>
      <c r="D2" s="4"/>
      <c r="E2" s="8" t="s">
        <v>3</v>
      </c>
      <c r="F2" s="3"/>
      <c r="G2" s="3"/>
      <c r="H2" s="3"/>
      <c r="I2" s="3"/>
      <c r="J2" s="3"/>
      <c r="K2" s="4"/>
      <c r="L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2.5" customHeight="1">
      <c r="A3" s="1"/>
      <c r="B3" s="9"/>
      <c r="C3" s="10" t="s">
        <v>4</v>
      </c>
      <c r="D3" s="9"/>
      <c r="E3" s="11"/>
      <c r="F3" s="11"/>
      <c r="G3" s="12" t="s">
        <v>5</v>
      </c>
      <c r="H3" s="13"/>
      <c r="I3" s="13"/>
      <c r="J3" s="13"/>
      <c r="K3" s="1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2.5" customHeight="1">
      <c r="A4" s="1"/>
      <c r="B4" s="9"/>
      <c r="C4" s="14">
        <f>J31</f>
        <v>15400</v>
      </c>
      <c r="D4" s="9"/>
      <c r="E4" s="11"/>
      <c r="F4" s="15" t="s">
        <v>6</v>
      </c>
      <c r="G4" s="16">
        <f t="shared" ref="G4:G8" si="1">SUMIF($F$20:$F$30,"="&amp;F4,$J$20:$J$30)</f>
        <v>2500</v>
      </c>
      <c r="H4" s="13"/>
      <c r="I4" s="13"/>
      <c r="J4" s="13"/>
      <c r="K4" s="11"/>
      <c r="L4" s="1"/>
      <c r="M4" s="17" t="s">
        <v>7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2.5" customHeight="1">
      <c r="A5" s="1"/>
      <c r="B5" s="9"/>
      <c r="C5" s="18" t="s">
        <v>8</v>
      </c>
      <c r="D5" s="9"/>
      <c r="E5" s="11"/>
      <c r="F5" s="15" t="s">
        <v>44</v>
      </c>
      <c r="G5" s="16">
        <f t="shared" si="1"/>
        <v>2500</v>
      </c>
      <c r="H5" s="13"/>
      <c r="I5" s="13"/>
      <c r="J5" s="13"/>
      <c r="K5" s="19"/>
      <c r="L5" s="1"/>
      <c r="M5" s="2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2.5" customHeight="1">
      <c r="A6" s="1"/>
      <c r="B6" s="9"/>
      <c r="C6" s="14">
        <f>J40</f>
        <v>28500</v>
      </c>
      <c r="D6" s="9"/>
      <c r="E6" s="11"/>
      <c r="F6" s="15" t="s">
        <v>10</v>
      </c>
      <c r="G6" s="16">
        <f t="shared" si="1"/>
        <v>800</v>
      </c>
      <c r="H6" s="13"/>
      <c r="I6" s="21"/>
      <c r="J6" s="22"/>
      <c r="K6" s="23"/>
      <c r="L6" s="1"/>
      <c r="M6" s="24" t="s">
        <v>11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2.5" customHeight="1">
      <c r="A7" s="1"/>
      <c r="B7" s="9"/>
      <c r="C7" s="10" t="s">
        <v>12</v>
      </c>
      <c r="D7" s="9"/>
      <c r="E7" s="11"/>
      <c r="F7" s="15" t="s">
        <v>13</v>
      </c>
      <c r="G7" s="16">
        <f t="shared" si="1"/>
        <v>600</v>
      </c>
      <c r="H7" s="13"/>
      <c r="I7" s="15"/>
      <c r="J7" s="25"/>
      <c r="K7" s="11"/>
      <c r="L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2.5" customHeight="1">
      <c r="A8" s="1"/>
      <c r="B8" s="9"/>
      <c r="C8" s="14">
        <f>C6-C4</f>
        <v>13100</v>
      </c>
      <c r="D8" s="9"/>
      <c r="E8" s="11"/>
      <c r="F8" s="15" t="s">
        <v>14</v>
      </c>
      <c r="G8" s="26">
        <f t="shared" si="1"/>
        <v>9000</v>
      </c>
      <c r="H8" s="13"/>
      <c r="I8" s="15"/>
      <c r="J8" s="27"/>
      <c r="K8" s="11"/>
      <c r="L8" s="1"/>
      <c r="M8" s="1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2.5" hidden="1" customHeight="1">
      <c r="A9" s="1"/>
      <c r="B9" s="9"/>
      <c r="C9" s="9"/>
      <c r="D9" s="9"/>
      <c r="E9" s="11"/>
      <c r="F9" s="15" t="s">
        <v>15</v>
      </c>
      <c r="G9" s="26">
        <f>G10-SUM(G4:G8)</f>
        <v>0</v>
      </c>
      <c r="H9" s="13"/>
      <c r="I9" s="15"/>
      <c r="J9" s="27"/>
      <c r="K9" s="11"/>
      <c r="L9" s="1"/>
      <c r="M9" s="17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2.5" customHeight="1">
      <c r="A10" s="1"/>
      <c r="B10" s="9"/>
      <c r="C10" s="9"/>
      <c r="D10" s="9"/>
      <c r="E10" s="11"/>
      <c r="F10" s="28" t="s">
        <v>16</v>
      </c>
      <c r="G10" s="29">
        <f>J31</f>
        <v>15400</v>
      </c>
      <c r="H10" s="13"/>
      <c r="I10" s="21"/>
      <c r="J10" s="30"/>
      <c r="K10" s="11"/>
      <c r="L10" s="1"/>
      <c r="M10" s="1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31" t="s">
        <v>17</v>
      </c>
      <c r="C11" s="3"/>
      <c r="D11" s="3"/>
      <c r="E11" s="3"/>
      <c r="F11" s="3"/>
      <c r="G11" s="3"/>
      <c r="H11" s="4"/>
      <c r="I11" s="32" t="s">
        <v>18</v>
      </c>
      <c r="J11" s="3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hidden="1" customHeight="1">
      <c r="A12" s="1"/>
      <c r="B12" s="5"/>
      <c r="C12" s="5"/>
      <c r="D12" s="5"/>
      <c r="E12" s="5"/>
      <c r="F12" s="5"/>
      <c r="G12" s="5"/>
      <c r="H12" s="5"/>
      <c r="I12" s="5"/>
      <c r="J12" s="33" t="s">
        <v>19</v>
      </c>
      <c r="K12" s="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hidden="1" customHeight="1">
      <c r="A13" s="1"/>
      <c r="B13" s="5"/>
      <c r="C13" s="5"/>
      <c r="D13" s="5"/>
      <c r="E13" s="5"/>
      <c r="F13" s="5"/>
      <c r="G13" s="5"/>
      <c r="H13" s="5"/>
      <c r="I13" s="33" t="s">
        <v>5</v>
      </c>
      <c r="J13" s="34">
        <f>C4</f>
        <v>15400</v>
      </c>
      <c r="K13" s="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hidden="1" customHeight="1">
      <c r="A14" s="1"/>
      <c r="B14" s="5"/>
      <c r="C14" s="5"/>
      <c r="D14" s="5"/>
      <c r="E14" s="5"/>
      <c r="F14" s="5"/>
      <c r="G14" s="5"/>
      <c r="H14" s="5"/>
      <c r="I14" s="33" t="s">
        <v>20</v>
      </c>
      <c r="J14" s="34">
        <f>H40</f>
        <v>37500</v>
      </c>
      <c r="K14" s="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hidden="1" customHeight="1">
      <c r="A15" s="1"/>
      <c r="B15" s="5"/>
      <c r="C15" s="5"/>
      <c r="D15" s="5"/>
      <c r="E15" s="5"/>
      <c r="F15" s="5"/>
      <c r="G15" s="5"/>
      <c r="H15" s="5"/>
      <c r="I15" s="33" t="s">
        <v>21</v>
      </c>
      <c r="J15" s="34">
        <f>J40</f>
        <v>28500</v>
      </c>
      <c r="K15" s="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hidden="1" customHeight="1">
      <c r="A16" s="1"/>
      <c r="B16" s="5"/>
      <c r="C16" s="5"/>
      <c r="D16" s="5"/>
      <c r="E16" s="5"/>
      <c r="F16" s="5"/>
      <c r="G16" s="5"/>
      <c r="H16" s="5"/>
      <c r="I16" s="33" t="s">
        <v>22</v>
      </c>
      <c r="J16" s="33">
        <v>0.5</v>
      </c>
      <c r="K16" s="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2.5" customHeight="1">
      <c r="A18" s="1"/>
      <c r="B18" s="35"/>
      <c r="C18" s="36" t="s">
        <v>5</v>
      </c>
      <c r="D18" s="37"/>
      <c r="E18" s="37"/>
      <c r="F18" s="37"/>
      <c r="G18" s="37"/>
      <c r="H18" s="37"/>
      <c r="I18" s="37"/>
      <c r="J18" s="37"/>
      <c r="K18" s="3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8.75" customHeight="1">
      <c r="A19" s="38"/>
      <c r="B19" s="39"/>
      <c r="C19" s="39" t="s">
        <v>23</v>
      </c>
      <c r="D19" s="39"/>
      <c r="E19" s="39"/>
      <c r="F19" s="39" t="s">
        <v>24</v>
      </c>
      <c r="G19" s="39"/>
      <c r="H19" s="40" t="s">
        <v>25</v>
      </c>
      <c r="I19" s="41" t="s">
        <v>26</v>
      </c>
      <c r="J19" s="42" t="s">
        <v>27</v>
      </c>
      <c r="K19" s="43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ht="18.75" customHeight="1">
      <c r="A20" s="38"/>
      <c r="B20" s="44"/>
      <c r="C20" s="44" t="s">
        <v>56</v>
      </c>
      <c r="D20" s="44"/>
      <c r="E20" s="44"/>
      <c r="F20" s="45" t="s">
        <v>6</v>
      </c>
      <c r="G20" s="46"/>
      <c r="H20" s="47"/>
      <c r="I20" s="48">
        <v>2500.0</v>
      </c>
      <c r="J20" s="49">
        <f t="shared" ref="J20:J30" si="2">IF(ISBLANK(I20),0,IF(ISBLANK(H20),I20,H20*I20))</f>
        <v>2500</v>
      </c>
      <c r="K20" s="50"/>
      <c r="L20" s="38"/>
      <c r="M20" s="17" t="s">
        <v>29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18.75" customHeight="1">
      <c r="A21" s="38"/>
      <c r="B21" s="44"/>
      <c r="C21" s="44" t="s">
        <v>46</v>
      </c>
      <c r="D21" s="44"/>
      <c r="E21" s="44"/>
      <c r="F21" s="45" t="s">
        <v>44</v>
      </c>
      <c r="G21" s="46"/>
      <c r="H21" s="47">
        <v>10.0</v>
      </c>
      <c r="I21" s="48">
        <v>250.0</v>
      </c>
      <c r="J21" s="49">
        <f t="shared" si="2"/>
        <v>2500</v>
      </c>
      <c r="K21" s="50"/>
      <c r="L21" s="38"/>
      <c r="M21" s="17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18.75" customHeight="1">
      <c r="A22" s="38"/>
      <c r="B22" s="44"/>
      <c r="C22" s="44" t="s">
        <v>57</v>
      </c>
      <c r="D22" s="44"/>
      <c r="E22" s="44"/>
      <c r="F22" s="45" t="s">
        <v>10</v>
      </c>
      <c r="G22" s="46"/>
      <c r="H22" s="47">
        <v>40.0</v>
      </c>
      <c r="I22" s="48">
        <v>20.0</v>
      </c>
      <c r="J22" s="49">
        <f t="shared" si="2"/>
        <v>800</v>
      </c>
      <c r="K22" s="50"/>
      <c r="L22" s="38"/>
      <c r="M22" s="17" t="s">
        <v>32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18.75" customHeight="1">
      <c r="A23" s="38"/>
      <c r="B23" s="44"/>
      <c r="C23" s="44" t="s">
        <v>48</v>
      </c>
      <c r="D23" s="44"/>
      <c r="E23" s="44"/>
      <c r="F23" s="45" t="s">
        <v>13</v>
      </c>
      <c r="G23" s="46"/>
      <c r="H23" s="47">
        <v>4.0</v>
      </c>
      <c r="I23" s="48">
        <v>150.0</v>
      </c>
      <c r="J23" s="49">
        <f t="shared" si="2"/>
        <v>600</v>
      </c>
      <c r="K23" s="50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18.75" customHeight="1">
      <c r="A24" s="38"/>
      <c r="B24" s="44"/>
      <c r="C24" s="44" t="s">
        <v>49</v>
      </c>
      <c r="D24" s="44"/>
      <c r="E24" s="44"/>
      <c r="F24" s="45" t="s">
        <v>14</v>
      </c>
      <c r="G24" s="46"/>
      <c r="H24" s="47">
        <v>200.0</v>
      </c>
      <c r="I24" s="48">
        <v>5.0</v>
      </c>
      <c r="J24" s="49">
        <f t="shared" si="2"/>
        <v>1000</v>
      </c>
      <c r="K24" s="50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18.75" customHeight="1">
      <c r="A25" s="38"/>
      <c r="B25" s="44"/>
      <c r="C25" s="44" t="s">
        <v>58</v>
      </c>
      <c r="D25" s="44"/>
      <c r="E25" s="44"/>
      <c r="F25" s="45" t="s">
        <v>14</v>
      </c>
      <c r="G25" s="46"/>
      <c r="H25" s="47">
        <v>160.0</v>
      </c>
      <c r="I25" s="48">
        <v>50.0</v>
      </c>
      <c r="J25" s="49">
        <f t="shared" si="2"/>
        <v>8000</v>
      </c>
      <c r="K25" s="50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18.75" customHeight="1">
      <c r="A26" s="38"/>
      <c r="B26" s="44"/>
      <c r="C26" s="44"/>
      <c r="D26" s="44"/>
      <c r="E26" s="44"/>
      <c r="F26" s="45"/>
      <c r="G26" s="46"/>
      <c r="H26" s="47"/>
      <c r="I26" s="48"/>
      <c r="J26" s="49">
        <f t="shared" si="2"/>
        <v>0</v>
      </c>
      <c r="K26" s="50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18.75" customHeight="1">
      <c r="A27" s="38"/>
      <c r="B27" s="44"/>
      <c r="C27" s="44"/>
      <c r="D27" s="44"/>
      <c r="E27" s="44"/>
      <c r="F27" s="45"/>
      <c r="G27" s="46"/>
      <c r="H27" s="47"/>
      <c r="I27" s="48"/>
      <c r="J27" s="49">
        <f t="shared" si="2"/>
        <v>0</v>
      </c>
      <c r="K27" s="50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ht="18.75" customHeight="1">
      <c r="A28" s="38"/>
      <c r="B28" s="44"/>
      <c r="C28" s="44"/>
      <c r="D28" s="44"/>
      <c r="E28" s="44"/>
      <c r="F28" s="45"/>
      <c r="G28" s="46"/>
      <c r="H28" s="47"/>
      <c r="I28" s="48"/>
      <c r="J28" s="49">
        <f t="shared" si="2"/>
        <v>0</v>
      </c>
      <c r="K28" s="50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8.75" customHeight="1">
      <c r="A29" s="38"/>
      <c r="B29" s="44"/>
      <c r="C29" s="44"/>
      <c r="D29" s="44"/>
      <c r="E29" s="44"/>
      <c r="F29" s="45"/>
      <c r="G29" s="46"/>
      <c r="H29" s="47"/>
      <c r="I29" s="48"/>
      <c r="J29" s="49">
        <f t="shared" si="2"/>
        <v>0</v>
      </c>
      <c r="K29" s="50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ht="18.75" customHeight="1">
      <c r="A30" s="38"/>
      <c r="B30" s="44"/>
      <c r="C30" s="44"/>
      <c r="D30" s="44"/>
      <c r="E30" s="44"/>
      <c r="F30" s="45"/>
      <c r="G30" s="46"/>
      <c r="H30" s="47"/>
      <c r="I30" s="48"/>
      <c r="J30" s="49">
        <f t="shared" si="2"/>
        <v>0</v>
      </c>
      <c r="K30" s="50"/>
      <c r="L30" s="38"/>
      <c r="M30" s="17" t="s">
        <v>35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ht="18.75" customHeight="1">
      <c r="A31" s="38"/>
      <c r="B31" s="51"/>
      <c r="C31" s="52"/>
      <c r="D31" s="51"/>
      <c r="E31" s="51"/>
      <c r="F31" s="51"/>
      <c r="G31" s="51"/>
      <c r="H31" s="51"/>
      <c r="I31" s="53" t="s">
        <v>4</v>
      </c>
      <c r="J31" s="54">
        <f>SUM(J19:J30)</f>
        <v>15400</v>
      </c>
      <c r="K31" s="51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ht="18.75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ht="18.75" customHeight="1">
      <c r="A33" s="38"/>
      <c r="B33" s="35"/>
      <c r="C33" s="36" t="s">
        <v>36</v>
      </c>
      <c r="D33" s="37"/>
      <c r="E33" s="37"/>
      <c r="F33" s="37"/>
      <c r="G33" s="37"/>
      <c r="H33" s="37"/>
      <c r="I33" s="37"/>
      <c r="J33" s="37"/>
      <c r="K33" s="37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ht="18.75" customHeight="1">
      <c r="A34" s="38"/>
      <c r="B34" s="55"/>
      <c r="C34" s="39" t="s">
        <v>23</v>
      </c>
      <c r="D34" s="55"/>
      <c r="E34" s="55"/>
      <c r="F34" s="40" t="s">
        <v>26</v>
      </c>
      <c r="G34" s="56" t="s">
        <v>37</v>
      </c>
      <c r="H34" s="40" t="s">
        <v>38</v>
      </c>
      <c r="I34" s="40" t="s">
        <v>39</v>
      </c>
      <c r="J34" s="57" t="s">
        <v>40</v>
      </c>
      <c r="K34" s="4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ht="18.75" customHeight="1">
      <c r="A35" s="38"/>
      <c r="B35" s="44"/>
      <c r="C35" s="44" t="s">
        <v>41</v>
      </c>
      <c r="D35" s="44"/>
      <c r="E35" s="44"/>
      <c r="F35" s="48">
        <v>150.0</v>
      </c>
      <c r="G35" s="47">
        <v>200.0</v>
      </c>
      <c r="H35" s="58">
        <f t="shared" ref="H35:H39" si="3">IF(ISBLANK(F35),0,IF(ISBLANK(G35),F35,G35*F35))</f>
        <v>30000</v>
      </c>
      <c r="I35" s="47">
        <v>165.0</v>
      </c>
      <c r="J35" s="49">
        <f t="shared" ref="J35:J39" si="4">IF(ISBLANK(F35),0,IF(ISBLANK(I35),F35,I35*F35))</f>
        <v>24750</v>
      </c>
      <c r="K35" s="50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ht="18.75" customHeight="1">
      <c r="A36" s="38"/>
      <c r="B36" s="44"/>
      <c r="C36" s="44" t="s">
        <v>59</v>
      </c>
      <c r="D36" s="44"/>
      <c r="E36" s="44"/>
      <c r="F36" s="48">
        <v>75.0</v>
      </c>
      <c r="G36" s="47">
        <v>100.0</v>
      </c>
      <c r="H36" s="58">
        <f t="shared" si="3"/>
        <v>7500</v>
      </c>
      <c r="I36" s="47">
        <v>50.0</v>
      </c>
      <c r="J36" s="49">
        <f t="shared" si="4"/>
        <v>3750</v>
      </c>
      <c r="K36" s="50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ht="18.75" customHeight="1">
      <c r="A37" s="38"/>
      <c r="B37" s="44"/>
      <c r="C37" s="44"/>
      <c r="D37" s="44"/>
      <c r="E37" s="44"/>
      <c r="F37" s="48"/>
      <c r="G37" s="47"/>
      <c r="H37" s="58">
        <f t="shared" si="3"/>
        <v>0</v>
      </c>
      <c r="I37" s="47"/>
      <c r="J37" s="49">
        <f t="shared" si="4"/>
        <v>0</v>
      </c>
      <c r="K37" s="50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ht="18.75" customHeight="1">
      <c r="A38" s="38"/>
      <c r="B38" s="44"/>
      <c r="C38" s="44"/>
      <c r="D38" s="44"/>
      <c r="E38" s="44"/>
      <c r="F38" s="48"/>
      <c r="G38" s="47"/>
      <c r="H38" s="58">
        <f t="shared" si="3"/>
        <v>0</v>
      </c>
      <c r="I38" s="47"/>
      <c r="J38" s="49">
        <f t="shared" si="4"/>
        <v>0</v>
      </c>
      <c r="K38" s="50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ht="18.75" customHeight="1">
      <c r="A39" s="38"/>
      <c r="B39" s="44"/>
      <c r="C39" s="44"/>
      <c r="D39" s="44"/>
      <c r="E39" s="44"/>
      <c r="F39" s="48"/>
      <c r="G39" s="47"/>
      <c r="H39" s="58">
        <f t="shared" si="3"/>
        <v>0</v>
      </c>
      <c r="I39" s="47"/>
      <c r="J39" s="49">
        <f t="shared" si="4"/>
        <v>0</v>
      </c>
      <c r="K39" s="50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ht="18.75" customHeight="1">
      <c r="A40" s="38"/>
      <c r="B40" s="51"/>
      <c r="C40" s="52"/>
      <c r="D40" s="51"/>
      <c r="E40" s="51"/>
      <c r="F40" s="51"/>
      <c r="G40" s="53" t="s">
        <v>16</v>
      </c>
      <c r="H40" s="59">
        <f>SUM(H34:H39)</f>
        <v>37500</v>
      </c>
      <c r="I40" s="53" t="s">
        <v>16</v>
      </c>
      <c r="J40" s="54">
        <f>SUM(J34:J39)</f>
        <v>28500</v>
      </c>
      <c r="K40" s="51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ht="14.25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ht="14.25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ht="14.25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ht="14.25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ht="14.25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ht="14.25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ht="14.2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ht="14.2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ht="14.2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ht="14.2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ht="14.2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ht="14.2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ht="14.2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ht="14.2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ht="14.2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ht="14.2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ht="14.2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ht="14.2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ht="14.2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ht="14.2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ht="14.2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ht="14.2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ht="14.2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ht="14.25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ht="14.2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ht="14.25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ht="14.25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ht="14.25" customHeight="1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ht="14.25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ht="14.25" customHeight="1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ht="14.25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ht="14.25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ht="14.25" customHeight="1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ht="14.25" customHeight="1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ht="14.25" customHeight="1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ht="14.25" customHeight="1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ht="14.25" customHeight="1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ht="14.25" customHeight="1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ht="14.25" customHeight="1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ht="14.25" customHeight="1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ht="14.25" customHeight="1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ht="14.25" customHeight="1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ht="14.25" customHeight="1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ht="14.25" customHeight="1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ht="14.25" customHeight="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ht="14.25" customHeight="1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ht="14.25" customHeight="1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ht="14.25" customHeight="1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ht="14.25" customHeight="1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ht="14.25" customHeight="1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ht="14.25" customHeight="1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ht="14.25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ht="14.25" customHeight="1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ht="14.25" customHeight="1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ht="14.25" customHeight="1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ht="14.25" customHeight="1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ht="14.25" customHeight="1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ht="14.25" customHeight="1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ht="14.25" customHeight="1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ht="14.25" customHeight="1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ht="14.25" customHeight="1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ht="14.25" customHeight="1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ht="14.25" customHeight="1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ht="14.25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ht="14.25" customHeight="1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ht="14.25" customHeight="1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ht="14.25" customHeight="1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ht="14.25" customHeight="1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ht="14.25" customHeight="1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ht="14.25" customHeight="1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ht="14.25" customHeight="1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ht="14.25" customHeight="1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ht="14.25" customHeight="1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ht="14.25" customHeight="1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ht="14.25" customHeight="1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ht="14.25" customHeight="1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ht="14.25" customHeight="1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ht="14.25" customHeight="1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ht="14.25" customHeight="1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ht="14.25" customHeight="1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ht="14.25" customHeight="1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ht="14.25" customHeight="1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ht="14.25" customHeight="1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ht="14.25" customHeight="1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ht="14.25" customHeight="1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ht="14.25" customHeight="1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ht="14.25" customHeight="1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ht="14.25" customHeight="1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ht="14.25" customHeight="1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ht="14.25" customHeight="1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ht="14.25" customHeight="1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ht="14.25" customHeight="1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ht="14.25" customHeight="1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ht="14.25" customHeight="1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ht="14.25" customHeight="1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ht="14.25" customHeight="1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ht="14.25" customHeight="1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ht="14.25" customHeight="1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ht="14.25" customHeight="1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ht="14.25" customHeight="1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ht="14.25" customHeight="1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ht="14.25" customHeight="1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ht="14.25" customHeight="1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ht="14.25" customHeight="1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ht="14.25" customHeight="1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ht="14.25" customHeight="1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ht="14.25" customHeight="1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ht="14.25" customHeight="1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ht="14.25" customHeight="1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ht="14.25" customHeight="1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ht="14.25" customHeight="1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ht="14.25" customHeight="1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ht="14.25" customHeight="1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ht="14.25" customHeight="1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ht="14.25" customHeight="1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ht="14.25" customHeight="1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ht="14.25" customHeight="1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ht="14.25" customHeight="1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ht="14.25" customHeight="1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ht="14.25" customHeight="1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ht="14.25" customHeight="1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ht="14.25" customHeight="1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ht="14.25" customHeight="1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ht="14.25" customHeight="1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ht="14.25" customHeight="1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ht="14.25" customHeight="1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ht="14.25" customHeight="1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ht="14.25" customHeight="1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ht="14.25" customHeight="1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ht="14.25" customHeight="1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ht="14.25" customHeight="1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ht="14.25" customHeight="1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ht="14.25" customHeight="1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ht="14.25" customHeight="1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ht="14.25" customHeight="1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ht="14.25" customHeight="1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ht="14.25" customHeight="1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ht="14.25" customHeight="1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ht="14.25" customHeight="1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ht="14.25" customHeight="1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ht="14.25" customHeight="1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ht="14.25" customHeight="1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ht="14.25" customHeight="1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ht="14.25" customHeight="1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ht="14.25" customHeight="1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ht="14.25" customHeight="1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ht="14.25" customHeight="1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ht="14.25" customHeight="1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ht="14.25" customHeight="1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ht="14.25" customHeight="1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ht="14.25" customHeight="1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ht="14.25" customHeight="1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ht="14.25" customHeight="1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ht="14.25" customHeight="1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ht="14.25" customHeight="1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ht="14.25" customHeight="1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ht="14.25" customHeight="1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ht="14.25" customHeight="1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ht="14.25" customHeight="1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ht="14.25" customHeight="1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ht="14.25" customHeight="1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ht="14.25" customHeight="1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ht="14.25" customHeight="1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ht="14.25" customHeight="1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ht="14.25" customHeight="1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ht="14.25" customHeight="1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ht="14.25" customHeight="1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ht="14.25" customHeight="1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ht="14.25" customHeight="1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ht="14.25" customHeight="1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ht="14.25" customHeight="1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ht="14.25" customHeight="1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ht="14.25" customHeight="1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ht="14.25" customHeight="1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ht="14.25" customHeight="1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ht="14.25" customHeight="1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ht="14.25" customHeight="1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ht="14.25" customHeight="1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ht="14.25" customHeight="1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ht="14.25" customHeight="1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ht="14.25" customHeight="1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ht="14.25" customHeight="1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ht="14.25" customHeight="1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ht="14.25" customHeight="1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ht="14.25" customHeight="1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ht="14.25" customHeight="1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ht="14.25" customHeight="1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ht="14.25" customHeight="1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ht="14.25" customHeight="1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ht="14.25" customHeight="1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ht="14.25" customHeight="1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ht="14.25" customHeight="1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ht="14.25" customHeight="1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ht="14.25" customHeight="1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ht="14.25" customHeight="1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ht="14.25" customHeight="1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ht="14.25" customHeight="1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ht="14.25" customHeight="1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ht="14.25" customHeight="1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ht="14.25" customHeight="1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ht="14.25" customHeight="1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ht="14.25" customHeight="1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ht="14.25" customHeight="1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ht="14.25" customHeight="1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ht="14.25" customHeight="1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ht="14.25" customHeight="1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ht="14.25" customHeight="1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ht="14.25" customHeight="1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ht="14.25" customHeight="1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ht="14.25" customHeight="1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ht="14.25" customHeight="1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ht="14.25" customHeight="1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ht="14.25" customHeight="1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ht="14.25" customHeight="1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ht="14.25" customHeight="1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ht="14.25" customHeight="1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ht="14.25" customHeight="1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ht="14.25" customHeight="1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ht="14.25" customHeight="1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ht="14.25" customHeight="1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ht="14.25" customHeight="1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ht="14.25" customHeight="1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ht="14.25" customHeight="1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ht="14.25" customHeight="1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ht="14.25" customHeight="1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ht="14.25" customHeight="1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ht="14.25" customHeight="1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ht="14.25" customHeight="1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ht="14.25" customHeight="1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ht="14.25" customHeight="1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ht="14.25" customHeight="1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ht="14.25" customHeight="1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ht="14.25" customHeight="1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ht="14.25" customHeight="1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ht="14.25" customHeight="1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ht="14.25" customHeight="1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ht="14.25" customHeight="1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ht="14.25" customHeight="1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ht="14.25" customHeight="1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ht="14.25" customHeight="1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ht="14.25" customHeight="1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ht="14.25" customHeight="1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ht="14.25" customHeight="1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ht="14.25" customHeight="1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ht="14.25" customHeight="1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ht="14.25" customHeight="1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ht="14.25" customHeight="1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ht="14.25" customHeight="1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ht="14.25" customHeight="1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ht="14.25" customHeight="1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ht="14.25" customHeight="1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ht="14.25" customHeight="1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ht="14.25" customHeight="1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ht="14.25" customHeight="1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ht="14.25" customHeight="1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ht="14.25" customHeight="1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ht="14.25" customHeight="1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ht="14.25" customHeight="1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ht="14.25" customHeight="1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ht="14.25" customHeight="1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ht="14.25" customHeight="1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ht="14.25" customHeight="1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ht="14.25" customHeight="1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ht="14.25" customHeight="1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ht="14.25" customHeight="1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ht="14.25" customHeight="1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ht="14.25" customHeight="1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ht="14.25" customHeight="1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ht="14.25" customHeight="1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ht="14.25" customHeight="1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ht="14.25" customHeight="1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ht="14.25" customHeight="1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ht="14.25" customHeight="1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ht="14.25" customHeight="1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ht="14.25" customHeight="1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ht="14.25" customHeight="1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ht="14.25" customHeight="1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ht="14.25" customHeight="1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ht="14.25" customHeight="1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ht="14.25" customHeight="1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ht="14.25" customHeight="1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ht="14.25" customHeight="1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ht="14.25" customHeight="1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ht="14.25" customHeight="1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ht="14.25" customHeight="1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ht="14.25" customHeight="1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ht="14.25" customHeight="1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ht="14.25" customHeight="1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ht="14.25" customHeight="1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ht="14.25" customHeight="1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ht="14.25" customHeight="1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ht="14.25" customHeight="1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ht="14.25" customHeight="1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ht="14.25" customHeight="1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ht="14.25" customHeight="1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ht="14.25" customHeight="1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ht="14.25" customHeight="1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ht="14.25" customHeight="1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ht="14.25" customHeight="1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ht="14.25" customHeight="1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ht="14.25" customHeight="1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ht="14.25" customHeight="1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ht="14.25" customHeight="1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ht="14.25" customHeight="1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ht="14.25" customHeight="1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ht="14.25" customHeight="1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ht="14.25" customHeight="1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ht="14.25" customHeight="1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ht="14.25" customHeight="1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ht="14.25" customHeight="1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ht="14.25" customHeight="1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ht="14.25" customHeight="1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ht="14.25" customHeight="1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ht="14.25" customHeight="1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ht="14.25" customHeight="1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ht="14.25" customHeight="1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ht="14.25" customHeight="1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ht="14.25" customHeight="1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ht="14.25" customHeight="1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ht="14.25" customHeight="1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ht="14.25" customHeight="1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ht="14.25" customHeight="1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ht="14.25" customHeight="1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ht="14.25" customHeight="1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ht="14.25" customHeight="1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ht="14.25" customHeight="1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ht="14.25" customHeight="1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ht="14.25" customHeight="1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ht="14.25" customHeight="1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ht="14.25" customHeight="1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ht="14.25" customHeight="1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ht="14.25" customHeight="1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ht="14.25" customHeight="1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ht="14.25" customHeight="1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ht="14.25" customHeight="1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ht="14.25" customHeight="1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ht="14.25" customHeight="1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ht="14.25" customHeight="1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ht="14.25" customHeight="1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ht="14.25" customHeight="1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ht="14.25" customHeight="1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ht="14.25" customHeight="1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ht="14.25" customHeight="1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ht="14.25" customHeight="1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ht="14.25" customHeight="1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ht="14.25" customHeight="1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ht="14.25" customHeight="1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ht="14.25" customHeight="1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ht="14.25" customHeight="1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ht="14.25" customHeight="1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ht="14.25" customHeight="1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ht="14.25" customHeight="1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ht="14.25" customHeight="1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ht="14.25" customHeight="1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ht="14.25" customHeight="1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ht="14.25" customHeight="1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ht="14.25" customHeight="1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ht="14.25" customHeight="1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ht="14.25" customHeight="1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ht="14.25" customHeight="1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ht="14.25" customHeight="1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ht="14.25" customHeight="1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ht="14.25" customHeight="1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ht="14.25" customHeight="1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ht="14.25" customHeight="1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ht="14.25" customHeight="1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ht="14.25" customHeight="1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ht="14.25" customHeight="1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ht="14.25" customHeight="1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ht="14.25" customHeight="1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ht="14.25" customHeight="1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ht="14.25" customHeight="1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ht="14.25" customHeight="1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ht="14.25" customHeight="1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ht="14.25" customHeight="1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ht="14.25" customHeight="1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ht="14.25" customHeight="1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ht="14.25" customHeight="1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ht="14.25" customHeight="1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ht="14.25" customHeight="1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ht="14.25" customHeight="1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ht="14.25" customHeight="1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ht="14.25" customHeight="1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ht="14.25" customHeight="1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ht="14.25" customHeight="1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ht="14.25" customHeight="1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ht="14.25" customHeight="1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ht="14.25" customHeight="1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ht="14.25" customHeight="1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ht="14.25" customHeight="1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ht="14.25" customHeight="1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ht="14.25" customHeight="1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ht="14.25" customHeight="1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ht="14.25" customHeight="1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ht="14.25" customHeight="1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ht="14.25" customHeight="1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ht="14.25" customHeight="1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ht="14.25" customHeight="1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ht="14.25" customHeight="1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ht="14.25" customHeight="1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ht="14.25" customHeight="1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ht="14.25" customHeight="1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ht="14.25" customHeight="1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ht="14.25" customHeight="1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ht="14.25" customHeight="1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ht="14.25" customHeight="1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ht="14.25" customHeight="1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ht="14.25" customHeight="1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ht="14.25" customHeight="1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ht="14.25" customHeight="1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ht="14.25" customHeight="1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ht="14.25" customHeight="1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ht="14.25" customHeight="1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ht="14.25" customHeight="1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ht="14.25" customHeight="1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ht="14.25" customHeight="1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ht="14.25" customHeight="1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ht="14.25" customHeight="1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ht="14.25" customHeight="1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ht="14.25" customHeight="1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ht="14.25" customHeight="1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ht="14.25" customHeight="1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ht="14.25" customHeight="1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ht="14.25" customHeight="1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ht="14.25" customHeight="1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ht="14.25" customHeight="1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ht="14.25" customHeight="1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ht="14.25" customHeight="1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ht="14.25" customHeight="1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ht="14.25" customHeight="1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ht="14.25" customHeight="1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ht="14.25" customHeight="1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ht="14.25" customHeight="1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ht="14.25" customHeight="1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ht="14.25" customHeight="1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ht="14.25" customHeight="1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ht="14.25" customHeight="1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ht="14.25" customHeight="1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ht="14.25" customHeight="1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ht="14.25" customHeight="1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ht="14.25" customHeight="1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ht="14.25" customHeight="1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ht="14.25" customHeight="1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ht="14.25" customHeight="1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ht="14.25" customHeight="1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ht="14.25" customHeight="1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ht="14.25" customHeight="1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ht="14.25" customHeight="1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ht="14.25" customHeight="1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ht="14.25" customHeight="1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ht="14.25" customHeight="1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ht="14.25" customHeight="1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ht="14.25" customHeight="1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ht="14.25" customHeight="1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ht="14.25" customHeight="1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ht="14.25" customHeight="1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ht="14.25" customHeight="1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ht="14.25" customHeight="1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ht="14.25" customHeight="1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ht="14.25" customHeight="1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ht="14.25" customHeight="1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ht="14.25" customHeight="1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ht="14.25" customHeight="1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ht="14.25" customHeight="1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ht="14.25" customHeight="1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ht="14.25" customHeight="1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ht="14.25" customHeight="1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ht="14.25" customHeight="1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ht="14.25" customHeight="1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ht="14.25" customHeight="1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ht="14.25" customHeight="1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ht="14.25" customHeight="1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ht="14.25" customHeight="1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ht="14.25" customHeight="1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ht="14.25" customHeight="1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ht="14.25" customHeight="1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ht="14.25" customHeight="1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ht="14.25" customHeight="1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ht="14.25" customHeight="1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ht="14.25" customHeight="1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ht="14.25" customHeight="1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ht="14.25" customHeight="1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ht="14.25" customHeight="1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ht="14.25" customHeight="1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ht="14.25" customHeight="1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ht="14.25" customHeight="1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ht="14.25" customHeight="1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ht="14.25" customHeight="1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ht="14.25" customHeight="1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ht="14.25" customHeight="1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ht="14.25" customHeight="1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ht="14.25" customHeight="1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ht="14.25" customHeight="1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ht="14.25" customHeight="1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ht="14.25" customHeight="1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ht="14.25" customHeight="1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ht="14.25" customHeight="1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ht="14.25" customHeight="1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ht="14.25" customHeight="1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ht="14.25" customHeight="1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ht="14.25" customHeight="1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ht="14.25" customHeight="1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ht="14.25" customHeight="1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ht="14.25" customHeight="1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ht="14.25" customHeight="1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ht="14.25" customHeight="1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ht="14.25" customHeight="1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ht="14.25" customHeight="1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ht="14.25" customHeight="1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ht="14.25" customHeight="1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ht="14.25" customHeight="1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ht="14.25" customHeight="1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ht="14.25" customHeight="1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ht="14.25" customHeight="1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ht="14.25" customHeight="1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ht="14.25" customHeight="1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ht="14.25" customHeight="1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ht="14.25" customHeight="1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ht="14.25" customHeight="1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ht="14.25" customHeight="1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ht="14.25" customHeight="1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ht="14.25" customHeight="1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ht="14.25" customHeight="1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ht="14.25" customHeight="1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ht="14.25" customHeight="1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ht="14.25" customHeight="1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ht="14.25" customHeight="1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ht="14.25" customHeight="1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ht="14.25" customHeight="1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ht="14.25" customHeight="1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ht="14.25" customHeight="1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ht="14.25" customHeight="1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ht="14.25" customHeight="1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ht="14.25" customHeight="1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ht="14.25" customHeight="1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ht="14.25" customHeight="1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ht="14.25" customHeight="1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ht="14.25" customHeight="1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ht="14.25" customHeight="1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ht="14.25" customHeight="1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ht="14.25" customHeight="1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ht="14.25" customHeight="1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ht="14.25" customHeight="1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ht="14.25" customHeight="1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ht="14.25" customHeight="1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ht="14.25" customHeight="1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ht="14.25" customHeight="1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ht="14.25" customHeight="1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ht="14.25" customHeight="1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ht="14.25" customHeight="1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ht="14.25" customHeight="1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ht="14.25" customHeight="1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ht="14.25" customHeight="1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ht="14.25" customHeight="1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ht="14.25" customHeight="1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ht="14.25" customHeight="1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ht="14.25" customHeight="1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ht="14.25" customHeight="1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ht="14.25" customHeight="1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ht="14.25" customHeight="1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ht="14.25" customHeight="1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ht="14.25" customHeight="1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ht="14.25" customHeight="1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ht="14.25" customHeight="1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ht="14.25" customHeight="1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ht="14.25" customHeight="1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ht="14.25" customHeight="1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ht="14.25" customHeight="1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ht="14.25" customHeight="1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ht="14.25" customHeight="1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ht="14.25" customHeight="1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ht="14.25" customHeight="1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ht="14.25" customHeight="1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ht="14.25" customHeight="1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ht="14.25" customHeight="1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ht="14.25" customHeight="1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ht="14.25" customHeight="1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ht="14.25" customHeight="1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ht="14.25" customHeight="1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ht="14.25" customHeight="1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ht="14.25" customHeight="1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ht="14.25" customHeight="1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ht="14.25" customHeight="1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ht="14.25" customHeight="1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ht="14.25" customHeight="1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ht="14.25" customHeight="1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ht="14.25" customHeight="1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ht="14.25" customHeight="1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ht="14.25" customHeight="1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ht="14.25" customHeight="1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ht="14.25" customHeight="1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ht="14.25" customHeight="1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ht="14.25" customHeight="1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ht="14.25" customHeight="1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ht="14.25" customHeight="1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ht="14.25" customHeight="1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ht="14.25" customHeight="1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ht="14.25" customHeight="1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ht="14.25" customHeight="1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ht="14.25" customHeight="1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ht="14.25" customHeight="1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ht="14.25" customHeight="1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ht="14.25" customHeight="1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ht="14.25" customHeight="1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ht="14.25" customHeight="1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ht="14.25" customHeight="1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ht="14.25" customHeight="1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ht="14.25" customHeight="1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ht="14.25" customHeight="1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ht="14.25" customHeight="1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ht="14.25" customHeight="1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ht="14.25" customHeight="1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ht="14.25" customHeight="1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ht="14.25" customHeight="1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ht="14.25" customHeight="1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ht="14.25" customHeight="1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ht="14.25" customHeight="1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ht="14.25" customHeight="1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ht="14.25" customHeight="1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ht="14.25" customHeight="1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ht="14.25" customHeight="1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ht="14.25" customHeight="1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ht="14.25" customHeight="1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ht="14.25" customHeight="1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ht="14.25" customHeight="1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ht="14.25" customHeight="1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ht="14.25" customHeight="1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ht="14.25" customHeight="1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ht="14.25" customHeight="1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ht="14.25" customHeight="1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ht="14.25" customHeight="1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ht="14.25" customHeight="1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ht="14.25" customHeight="1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ht="14.25" customHeight="1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ht="14.25" customHeight="1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ht="14.25" customHeight="1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ht="14.25" customHeight="1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ht="14.25" customHeight="1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ht="14.25" customHeight="1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ht="14.25" customHeight="1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ht="14.25" customHeight="1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ht="14.25" customHeight="1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ht="14.25" customHeight="1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ht="14.25" customHeight="1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ht="14.25" customHeight="1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ht="14.25" customHeight="1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ht="14.25" customHeight="1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ht="14.25" customHeight="1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ht="14.25" customHeight="1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ht="14.25" customHeight="1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ht="14.25" customHeight="1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ht="14.25" customHeight="1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ht="14.25" customHeight="1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ht="14.25" customHeight="1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ht="14.25" customHeight="1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ht="14.25" customHeight="1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ht="14.25" customHeight="1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ht="14.25" customHeight="1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ht="14.25" customHeight="1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ht="14.25" customHeight="1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ht="14.25" customHeight="1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ht="14.25" customHeight="1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ht="14.25" customHeight="1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ht="14.25" customHeight="1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ht="14.25" customHeight="1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ht="14.25" customHeight="1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ht="14.25" customHeight="1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ht="14.25" customHeight="1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ht="14.25" customHeight="1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ht="14.25" customHeight="1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ht="14.25" customHeight="1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ht="14.25" customHeight="1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ht="14.25" customHeight="1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ht="14.25" customHeight="1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ht="14.25" customHeight="1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ht="14.25" customHeight="1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ht="14.25" customHeight="1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ht="14.25" customHeight="1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ht="14.25" customHeight="1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ht="14.25" customHeight="1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ht="14.25" customHeight="1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ht="14.25" customHeight="1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ht="14.25" customHeight="1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ht="14.25" customHeight="1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ht="14.25" customHeight="1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ht="14.25" customHeight="1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ht="14.25" customHeight="1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ht="14.25" customHeight="1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ht="14.25" customHeight="1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ht="14.25" customHeight="1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ht="14.25" customHeight="1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ht="14.25" customHeight="1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ht="14.25" customHeight="1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ht="14.25" customHeight="1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ht="14.25" customHeight="1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ht="14.25" customHeight="1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ht="14.25" customHeight="1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ht="14.25" customHeight="1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ht="14.25" customHeight="1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ht="14.25" customHeight="1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ht="14.25" customHeight="1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ht="14.25" customHeight="1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ht="14.25" customHeight="1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ht="14.25" customHeight="1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ht="14.25" customHeight="1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ht="14.25" customHeight="1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ht="14.25" customHeight="1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ht="14.25" customHeight="1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ht="14.25" customHeight="1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ht="14.25" customHeight="1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ht="14.25" customHeight="1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ht="14.25" customHeight="1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ht="14.25" customHeight="1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ht="14.25" customHeight="1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ht="14.25" customHeight="1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ht="14.25" customHeight="1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ht="14.25" customHeight="1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ht="14.25" customHeight="1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ht="14.25" customHeight="1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ht="14.25" customHeight="1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ht="14.25" customHeight="1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ht="14.25" customHeight="1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ht="14.25" customHeight="1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ht="14.25" customHeight="1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ht="14.25" customHeight="1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ht="14.25" customHeight="1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ht="14.25" customHeight="1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ht="14.25" customHeight="1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ht="14.25" customHeight="1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ht="14.25" customHeight="1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ht="14.25" customHeight="1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ht="14.25" customHeight="1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ht="14.25" customHeight="1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ht="14.25" customHeight="1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ht="14.25" customHeight="1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ht="14.25" customHeight="1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ht="14.25" customHeight="1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ht="14.25" customHeight="1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ht="14.25" customHeight="1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ht="14.25" customHeight="1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ht="14.25" customHeight="1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ht="14.25" customHeight="1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ht="14.25" customHeight="1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ht="14.25" customHeight="1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ht="14.25" customHeight="1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ht="14.25" customHeight="1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ht="14.25" customHeight="1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ht="14.25" customHeight="1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ht="14.25" customHeight="1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ht="14.25" customHeight="1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ht="14.25" customHeight="1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ht="14.25" customHeight="1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ht="14.25" customHeight="1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ht="14.25" customHeight="1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ht="14.25" customHeight="1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ht="14.25" customHeight="1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ht="14.25" customHeight="1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ht="14.25" customHeight="1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ht="14.25" customHeight="1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ht="14.25" customHeight="1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ht="14.25" customHeight="1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ht="14.25" customHeight="1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ht="14.25" customHeight="1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ht="14.25" customHeight="1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ht="14.25" customHeight="1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ht="14.25" customHeight="1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ht="14.25" customHeight="1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ht="14.25" customHeight="1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ht="14.25" customHeight="1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ht="14.25" customHeight="1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ht="14.25" customHeight="1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ht="14.25" customHeight="1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ht="14.25" customHeight="1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ht="14.25" customHeight="1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ht="14.25" customHeight="1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ht="14.25" customHeight="1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ht="14.25" customHeight="1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ht="14.25" customHeight="1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ht="14.25" customHeight="1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ht="14.25" customHeight="1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ht="14.25" customHeight="1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ht="14.25" customHeight="1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ht="14.25" customHeight="1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ht="14.25" customHeight="1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ht="14.25" customHeight="1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ht="14.25" customHeight="1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ht="14.25" customHeight="1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ht="14.25" customHeight="1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ht="14.25" customHeight="1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ht="14.25" customHeight="1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ht="14.25" customHeight="1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ht="14.25" customHeight="1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ht="14.25" customHeight="1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ht="14.25" customHeight="1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ht="14.25" customHeight="1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ht="14.25" customHeight="1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ht="14.25" customHeight="1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ht="14.25" customHeight="1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ht="14.25" customHeight="1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ht="14.25" customHeight="1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ht="14.25" customHeight="1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ht="14.25" customHeight="1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ht="14.25" customHeight="1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ht="14.25" customHeight="1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ht="14.25" customHeight="1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ht="14.25" customHeight="1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ht="14.25" customHeight="1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ht="14.25" customHeight="1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ht="14.25" customHeight="1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ht="14.25" customHeight="1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ht="14.25" customHeight="1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ht="14.25" customHeight="1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ht="14.25" customHeight="1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ht="14.25" customHeight="1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ht="14.25" customHeight="1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ht="14.25" customHeight="1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ht="14.25" customHeight="1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ht="14.25" customHeight="1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ht="14.25" customHeight="1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ht="14.25" customHeight="1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ht="14.25" customHeight="1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ht="14.25" customHeight="1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ht="14.25" customHeight="1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ht="14.25" customHeight="1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ht="14.25" customHeight="1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ht="14.25" customHeight="1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ht="14.25" customHeight="1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ht="14.25" customHeight="1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ht="14.25" customHeight="1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ht="14.25" customHeight="1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ht="14.25" customHeight="1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ht="14.25" customHeight="1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ht="14.25" customHeight="1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ht="14.25" customHeight="1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ht="14.25" customHeight="1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ht="14.25" customHeight="1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ht="14.25" customHeight="1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ht="14.25" customHeight="1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ht="14.25" customHeight="1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ht="14.25" customHeight="1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ht="14.25" customHeight="1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ht="14.25" customHeight="1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ht="14.25" customHeight="1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ht="14.25" customHeight="1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ht="14.25" customHeight="1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ht="14.25" customHeight="1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ht="14.25" customHeight="1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ht="14.25" customHeight="1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ht="14.25" customHeight="1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ht="14.25" customHeight="1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ht="14.25" customHeight="1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ht="14.25" customHeight="1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ht="14.25" customHeight="1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ht="14.25" customHeight="1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ht="14.25" customHeight="1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ht="14.25" customHeight="1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ht="14.25" customHeight="1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ht="14.25" customHeight="1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ht="14.25" customHeight="1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ht="14.25" customHeight="1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ht="14.25" customHeight="1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ht="14.25" customHeight="1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ht="14.25" customHeight="1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ht="14.25" customHeight="1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ht="14.25" customHeight="1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ht="14.25" customHeight="1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ht="14.25" customHeight="1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ht="14.25" customHeight="1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ht="14.25" customHeight="1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ht="14.25" customHeight="1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ht="14.25" customHeight="1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ht="14.25" customHeight="1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ht="14.25" customHeight="1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ht="14.25" customHeight="1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ht="14.25" customHeight="1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ht="14.25" customHeight="1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ht="14.25" customHeight="1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ht="14.25" customHeight="1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ht="14.25" customHeight="1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ht="14.25" customHeight="1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ht="14.25" customHeight="1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ht="14.25" customHeight="1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ht="14.25" customHeight="1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ht="14.25" customHeight="1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ht="14.25" customHeight="1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ht="14.25" customHeight="1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ht="14.25" customHeight="1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ht="14.25" customHeight="1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ht="14.25" customHeight="1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ht="14.25" customHeight="1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ht="14.25" customHeight="1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ht="14.25" customHeight="1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ht="14.25" customHeight="1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ht="14.25" customHeight="1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ht="14.25" customHeight="1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ht="14.25" customHeight="1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ht="14.25" customHeight="1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ht="14.25" customHeight="1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ht="14.25" customHeight="1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ht="14.25" customHeight="1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ht="14.25" customHeight="1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ht="14.25" customHeight="1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ht="14.25" customHeight="1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ht="14.25" customHeight="1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ht="14.25" customHeight="1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ht="14.25" customHeight="1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ht="14.25" customHeight="1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ht="14.25" customHeight="1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ht="14.25" customHeight="1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ht="14.25" customHeight="1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ht="14.25" customHeight="1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ht="14.25" customHeight="1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ht="14.25" customHeight="1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ht="14.25" customHeight="1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ht="14.25" customHeight="1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ht="14.25" customHeight="1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ht="14.25" customHeight="1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ht="14.25" customHeight="1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ht="14.25" customHeight="1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ht="14.25" customHeight="1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ht="14.25" customHeight="1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ht="14.25" customHeight="1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ht="14.25" customHeight="1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ht="14.25" customHeight="1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ht="14.25" customHeight="1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ht="14.25" customHeight="1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ht="14.25" customHeight="1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ht="14.25" customHeight="1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ht="14.25" customHeight="1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ht="14.25" customHeight="1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ht="14.25" customHeight="1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ht="14.25" customHeight="1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ht="14.25" customHeight="1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ht="14.25" customHeight="1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ht="14.25" customHeight="1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ht="14.25" customHeight="1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ht="14.25" customHeight="1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ht="14.25" customHeight="1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ht="14.25" customHeight="1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ht="14.25" customHeight="1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ht="14.25" customHeight="1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ht="14.25" customHeight="1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ht="14.25" customHeight="1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ht="14.25" customHeight="1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ht="14.25" customHeight="1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ht="14.25" customHeight="1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ht="14.25" customHeight="1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ht="14.25" customHeight="1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ht="14.25" customHeight="1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ht="14.25" customHeight="1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ht="14.25" customHeight="1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ht="14.25" customHeight="1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ht="14.25" customHeight="1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ht="14.25" customHeight="1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ht="14.25" customHeight="1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ht="14.25" customHeight="1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ht="14.25" customHeight="1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ht="14.25" customHeight="1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ht="14.25" customHeight="1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ht="14.25" customHeight="1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</sheetData>
  <mergeCells count="8">
    <mergeCell ref="B1:H1"/>
    <mergeCell ref="M1:M2"/>
    <mergeCell ref="B2:D2"/>
    <mergeCell ref="E2:K2"/>
    <mergeCell ref="M6:M7"/>
    <mergeCell ref="B11:H11"/>
    <mergeCell ref="I11:K11"/>
    <mergeCell ref="J34:K34"/>
  </mergeCells>
  <conditionalFormatting sqref="F20:F30">
    <cfRule type="expression" dxfId="0" priority="1">
      <formula>AND(ISBLANK(F20),J20&lt;&gt;0)</formula>
    </cfRule>
  </conditionalFormatting>
  <conditionalFormatting sqref="F20:F30">
    <cfRule type="expression" dxfId="0" priority="2">
      <formula>AND(NOT(ISBLANK(F20)),ISERROR(MATCH(F20,$F$4:$F$8,0)))</formula>
    </cfRule>
  </conditionalFormatting>
  <dataValidations>
    <dataValidation type="list" allowBlank="1" showErrorMessage="1" sqref="F20:F30">
      <formula1>$F$4:$F$8</formula1>
    </dataValidation>
  </dataValidations>
  <hyperlinks>
    <hyperlink r:id="rId1" ref="B11"/>
  </hyperlinks>
  <printOptions/>
  <pageMargins bottom="0.5" footer="0.0" header="0.0" left="0.5" right="0.5" top="0.5"/>
  <pageSetup orientation="portrait"/>
  <drawing r:id="rId2"/>
</worksheet>
</file>